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3"/>
  </bookViews>
  <sheets>
    <sheet name="молоко" sheetId="1" r:id="rId1"/>
    <sheet name="уборка кормовых" sheetId="2" r:id="rId2"/>
    <sheet name="полевые работы" sheetId="3" r:id="rId3"/>
    <sheet name="корма" sheetId="4" r:id="rId4"/>
  </sheets>
  <definedNames>
    <definedName name="_xlnm.Print_Area" localSheetId="3">'корма'!$A$1:$Z$28</definedName>
    <definedName name="_xlnm.Print_Area" localSheetId="2">'полевые работы'!$A$1:$G$28</definedName>
  </definedNames>
  <calcPr fullCalcOnLoad="1"/>
</workbook>
</file>

<file path=xl/sharedStrings.xml><?xml version="1.0" encoding="utf-8"?>
<sst xmlns="http://schemas.openxmlformats.org/spreadsheetml/2006/main" count="178" uniqueCount="79">
  <si>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</si>
  <si>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</si>
  <si>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</si>
  <si>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</si>
  <si>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</si>
  <si>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</si>
  <si>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</si>
  <si>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</si>
  <si>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</si>
  <si>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</si>
  <si>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</si>
  <si>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</si>
  <si>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</si>
  <si>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</si>
  <si>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</si>
  <si>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</si>
  <si>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</si>
  <si>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</si>
  <si>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</si>
  <si>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</si>
  <si>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</si>
  <si>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</si>
  <si>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</si>
  <si>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</si>
  <si>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</si>
  <si>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</si>
  <si>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</si>
  <si>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</si>
  <si>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</si>
  <si>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</si>
  <si>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</si>
  <si>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</si>
  <si>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</si>
  <si>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</si>
  <si>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</si>
  <si>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</si>
  <si>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</si>
  <si>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</si>
  <si>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</si>
  <si>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</si>
  <si>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</si>
  <si>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</si>
  <si>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</si>
  <si>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</si>
  <si>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</si>
  <si>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</si>
  <si>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</si>
  <si>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</si>
  <si>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</si>
  <si>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</si>
  <si>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</si>
  <si>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</si>
  <si>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</si>
  <si>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</si>
  <si>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</si>
  <si>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</si>
  <si>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</si>
  <si>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</si>
  <si>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</si>
  <si>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</si>
  <si>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</si>
  <si>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</si>
  <si>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</si>
  <si>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</si>
  <si>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</si>
  <si>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</si>
  <si>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</si>
  <si>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</si>
  <si>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</si>
  <si>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</si>
  <si>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</si>
  <si>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</si>
  <si>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</si>
  <si>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</si>
  <si>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</si>
  <si>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</si>
  <si>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</si>
  <si>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14.07</t>
  </si>
  <si>
    <t>17.07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</si>
</sst>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15" fillId="0" borderId="11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1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78" t="s">
        <v>26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>
        <v>42933</v>
      </c>
      <c r="P1" s="81"/>
    </row>
    <row r="2" spans="1:16" ht="15.75">
      <c r="A2" s="7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"/>
      <c r="P2" s="8"/>
    </row>
    <row r="3" spans="1:16" ht="14.25">
      <c r="A3" s="82" t="s">
        <v>28</v>
      </c>
      <c r="B3" s="83" t="s">
        <v>29</v>
      </c>
      <c r="C3" s="83"/>
      <c r="D3" s="83"/>
      <c r="E3" s="84" t="s">
        <v>30</v>
      </c>
      <c r="F3" s="84"/>
      <c r="G3" s="84"/>
      <c r="H3" s="84"/>
      <c r="I3" s="84"/>
      <c r="J3" s="84"/>
      <c r="K3" s="85" t="s">
        <v>31</v>
      </c>
      <c r="L3" s="85"/>
      <c r="M3" s="83" t="s">
        <v>32</v>
      </c>
      <c r="N3" s="83"/>
      <c r="O3" s="83"/>
      <c r="P3" s="83"/>
    </row>
    <row r="4" spans="1:16" ht="15">
      <c r="A4" s="82"/>
      <c r="B4" s="86" t="s">
        <v>33</v>
      </c>
      <c r="C4" s="87" t="s">
        <v>34</v>
      </c>
      <c r="D4" s="87"/>
      <c r="E4" s="84"/>
      <c r="F4" s="84"/>
      <c r="G4" s="84"/>
      <c r="H4" s="84"/>
      <c r="I4" s="84"/>
      <c r="J4" s="84"/>
      <c r="K4" s="87" t="s">
        <v>35</v>
      </c>
      <c r="L4" s="87"/>
      <c r="M4" s="88" t="s">
        <v>36</v>
      </c>
      <c r="N4" s="88"/>
      <c r="O4" s="88" t="s">
        <v>0</v>
      </c>
      <c r="P4" s="88"/>
    </row>
    <row r="5" spans="1:16" ht="15">
      <c r="A5" s="82"/>
      <c r="B5" s="86"/>
      <c r="C5" s="87" t="s">
        <v>37</v>
      </c>
      <c r="D5" s="87"/>
      <c r="E5" s="87" t="s">
        <v>38</v>
      </c>
      <c r="F5" s="87"/>
      <c r="G5" s="89" t="s">
        <v>39</v>
      </c>
      <c r="H5" s="89"/>
      <c r="I5" s="89" t="s">
        <v>40</v>
      </c>
      <c r="J5" s="89"/>
      <c r="K5" s="90" t="s">
        <v>41</v>
      </c>
      <c r="L5" s="90"/>
      <c r="M5" s="90" t="s">
        <v>39</v>
      </c>
      <c r="N5" s="90"/>
      <c r="O5" s="90" t="s">
        <v>39</v>
      </c>
      <c r="P5" s="90"/>
    </row>
    <row r="6" spans="1:16" ht="15">
      <c r="A6" s="82"/>
      <c r="B6" s="86"/>
      <c r="C6" s="11" t="s">
        <v>77</v>
      </c>
      <c r="D6" s="11" t="s">
        <v>78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13.2</v>
      </c>
      <c r="I8" s="14">
        <v>12.6</v>
      </c>
      <c r="J8" s="14">
        <v>11.6</v>
      </c>
      <c r="K8" s="15">
        <v>11.007025761124122</v>
      </c>
      <c r="L8" s="15">
        <v>11.881188118811881</v>
      </c>
      <c r="M8" s="16">
        <v>523.1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v>2666.35172413793</v>
      </c>
      <c r="F9" s="14">
        <v>1277.1</v>
      </c>
      <c r="G9" s="14">
        <v>14.5</v>
      </c>
      <c r="H9" s="14">
        <v>12.9</v>
      </c>
      <c r="I9" s="14">
        <v>12.6</v>
      </c>
      <c r="J9" s="14">
        <v>11.3</v>
      </c>
      <c r="K9" s="15">
        <v>13.097345132743364</v>
      </c>
      <c r="L9" s="15">
        <v>11.22715404699739</v>
      </c>
      <c r="M9" s="16">
        <v>909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3.1</v>
      </c>
      <c r="I10" s="14">
        <v>3.6</v>
      </c>
      <c r="J10" s="14">
        <v>3</v>
      </c>
      <c r="K10" s="15">
        <v>9.814323607427056</v>
      </c>
      <c r="L10" s="15">
        <v>9.30930930930931</v>
      </c>
      <c r="M10" s="16">
        <v>521</v>
      </c>
      <c r="N10" s="16">
        <v>470</v>
      </c>
      <c r="O10" s="17">
        <v>4.5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9</v>
      </c>
      <c r="H11" s="14">
        <v>8.9</v>
      </c>
      <c r="I11" s="14">
        <v>7.9</v>
      </c>
      <c r="J11" s="14">
        <v>7.8</v>
      </c>
      <c r="K11" s="15">
        <v>13.043478260869565</v>
      </c>
      <c r="L11" s="15">
        <v>12.898550724637682</v>
      </c>
      <c r="M11" s="16">
        <v>1185</v>
      </c>
      <c r="N11" s="16">
        <v>815</v>
      </c>
      <c r="O11" s="17">
        <v>8</v>
      </c>
      <c r="P11" s="17">
        <v>10.5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8.9</v>
      </c>
      <c r="H12" s="14">
        <v>8.1</v>
      </c>
      <c r="I12" s="14">
        <v>8.7</v>
      </c>
      <c r="J12" s="14">
        <v>7.9</v>
      </c>
      <c r="K12" s="15">
        <v>18.69747899159664</v>
      </c>
      <c r="L12" s="15">
        <v>17.344753747323338</v>
      </c>
      <c r="M12" s="16">
        <v>1611.6</v>
      </c>
      <c r="N12" s="16">
        <v>941.4</v>
      </c>
      <c r="O12" s="17">
        <v>14.1</v>
      </c>
      <c r="P12" s="17">
        <v>10.3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1712</v>
      </c>
      <c r="F13" s="14">
        <v>1762</v>
      </c>
      <c r="G13" s="14">
        <v>11.5</v>
      </c>
      <c r="H13" s="14">
        <v>19.5</v>
      </c>
      <c r="I13" s="14">
        <v>9.1</v>
      </c>
      <c r="J13" s="14">
        <v>16.6</v>
      </c>
      <c r="K13" s="15">
        <v>13.768961493582266</v>
      </c>
      <c r="L13" s="15">
        <v>14.130434782608695</v>
      </c>
      <c r="M13" s="16">
        <v>570</v>
      </c>
      <c r="N13" s="16">
        <v>448</v>
      </c>
      <c r="O13" s="17">
        <v>3</v>
      </c>
      <c r="P13" s="17">
        <v>3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37.8</v>
      </c>
      <c r="I14" s="14">
        <v>28.9</v>
      </c>
      <c r="J14" s="14">
        <v>33.8</v>
      </c>
      <c r="K14" s="15">
        <v>10.940919037199125</v>
      </c>
      <c r="L14" s="15">
        <v>13.785557986870897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700</v>
      </c>
      <c r="D15" s="13">
        <v>700</v>
      </c>
      <c r="E15" s="14">
        <v>1131</v>
      </c>
      <c r="F15" s="14">
        <v>1036.1</v>
      </c>
      <c r="G15" s="14">
        <v>7.4</v>
      </c>
      <c r="H15" s="14">
        <v>7.8</v>
      </c>
      <c r="I15" s="14">
        <v>7</v>
      </c>
      <c r="J15" s="14">
        <v>7.3</v>
      </c>
      <c r="K15" s="15">
        <v>10.571428571428571</v>
      </c>
      <c r="L15" s="15">
        <v>11.04815864022663</v>
      </c>
      <c r="M15" s="16">
        <v>54</v>
      </c>
      <c r="N15" s="16">
        <v>47.6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8.6</v>
      </c>
      <c r="I16" s="14">
        <v>8.5</v>
      </c>
      <c r="J16" s="14">
        <v>7.9</v>
      </c>
      <c r="K16" s="15">
        <v>15.962441314553988</v>
      </c>
      <c r="L16" s="15">
        <v>14.429530201342281</v>
      </c>
      <c r="M16" s="16">
        <v>2320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17.1</v>
      </c>
      <c r="I17" s="14">
        <v>18.1</v>
      </c>
      <c r="J17" s="14">
        <v>16.9</v>
      </c>
      <c r="K17" s="15">
        <v>18.673469387755105</v>
      </c>
      <c r="L17" s="15">
        <v>18.000000000000004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v>1437.34482758621</v>
      </c>
      <c r="F19" s="14">
        <v>1469.7</v>
      </c>
      <c r="G19" s="14">
        <v>13.6</v>
      </c>
      <c r="H19" s="14">
        <v>15.7</v>
      </c>
      <c r="I19" s="14">
        <v>10.5</v>
      </c>
      <c r="J19" s="14">
        <v>14.6</v>
      </c>
      <c r="K19" s="15">
        <v>10.94488188976378</v>
      </c>
      <c r="L19" s="15">
        <v>11.34393063583815</v>
      </c>
      <c r="M19" s="16">
        <v>746</v>
      </c>
      <c r="N19" s="16">
        <v>495</v>
      </c>
      <c r="O19" s="17">
        <v>5</v>
      </c>
      <c r="P19" s="17">
        <v>5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v>2099.10689655172</v>
      </c>
      <c r="F20" s="14">
        <v>1803</v>
      </c>
      <c r="G20" s="14">
        <v>16</v>
      </c>
      <c r="H20" s="14">
        <v>16.6</v>
      </c>
      <c r="I20" s="14">
        <v>13.6</v>
      </c>
      <c r="J20" s="14">
        <v>15</v>
      </c>
      <c r="K20" s="15">
        <v>13.385214007782102</v>
      </c>
      <c r="L20" s="15">
        <v>12.958626073380172</v>
      </c>
      <c r="M20" s="16">
        <v>165.2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</v>
      </c>
      <c r="H21" s="14">
        <v>8.1</v>
      </c>
      <c r="I21" s="14">
        <v>5</v>
      </c>
      <c r="J21" s="14">
        <v>7.4</v>
      </c>
      <c r="K21" s="15">
        <v>10.684474123539232</v>
      </c>
      <c r="L21" s="15">
        <v>8.367768595041321</v>
      </c>
      <c r="M21" s="16">
        <v>343.7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13.3</v>
      </c>
      <c r="H22" s="14">
        <v>14.1</v>
      </c>
      <c r="I22" s="14">
        <v>12</v>
      </c>
      <c r="J22" s="14">
        <v>13.2</v>
      </c>
      <c r="K22" s="15">
        <v>13.930348258706468</v>
      </c>
      <c r="L22" s="15">
        <v>14.015904572564612</v>
      </c>
      <c r="M22" s="16">
        <v>1555.2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1922</v>
      </c>
      <c r="D23" s="13">
        <v>1923</v>
      </c>
      <c r="E23" s="14">
        <v>5540.241379310345</v>
      </c>
      <c r="F23" s="14">
        <v>4183.8</v>
      </c>
      <c r="G23" s="14">
        <v>38.3</v>
      </c>
      <c r="H23" s="14">
        <v>37.4</v>
      </c>
      <c r="I23" s="14">
        <v>38.2</v>
      </c>
      <c r="J23" s="14">
        <v>33.5</v>
      </c>
      <c r="K23" s="15">
        <v>20.499479708636834</v>
      </c>
      <c r="L23" s="15">
        <v>19.013726487036095</v>
      </c>
      <c r="M23" s="16">
        <v>607.7</v>
      </c>
      <c r="N23" s="16">
        <v>385.7</v>
      </c>
      <c r="O23" s="17">
        <v>3.4</v>
      </c>
      <c r="P23" s="17">
        <v>4.1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3.9</v>
      </c>
      <c r="I24" s="14">
        <v>2.3</v>
      </c>
      <c r="J24" s="14">
        <v>2.3</v>
      </c>
      <c r="K24" s="15">
        <v>10.112359550561797</v>
      </c>
      <c r="L24" s="15">
        <v>10.893854748603351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20.3</v>
      </c>
      <c r="H25" s="14">
        <v>17.6</v>
      </c>
      <c r="I25" s="14">
        <v>18.6</v>
      </c>
      <c r="J25" s="14">
        <v>16.9</v>
      </c>
      <c r="K25" s="15">
        <v>15.167286245353159</v>
      </c>
      <c r="L25" s="15">
        <v>12.865497076023393</v>
      </c>
      <c r="M25" s="16"/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5.8</v>
      </c>
      <c r="H26" s="14">
        <v>6.3</v>
      </c>
      <c r="I26" s="14">
        <v>5.3</v>
      </c>
      <c r="J26" s="14">
        <v>5.6</v>
      </c>
      <c r="K26" s="15">
        <v>11.1731843575419</v>
      </c>
      <c r="L26" s="15">
        <v>11.688311688311689</v>
      </c>
      <c r="M26" s="16">
        <v>2531</v>
      </c>
      <c r="N26" s="16">
        <v>1784</v>
      </c>
      <c r="O26" s="17">
        <v>12</v>
      </c>
      <c r="P26" s="17">
        <v>11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54.3</v>
      </c>
      <c r="H27" s="14">
        <v>47.5</v>
      </c>
      <c r="I27" s="14">
        <v>52</v>
      </c>
      <c r="J27" s="14">
        <v>51.7</v>
      </c>
      <c r="K27" s="15">
        <v>13.080684596577017</v>
      </c>
      <c r="L27" s="15">
        <v>12.428048142333857</v>
      </c>
      <c r="M27" s="16">
        <v>1520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v>7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23048</v>
      </c>
      <c r="D29" s="19">
        <f aca="true" t="shared" si="0" ref="D29:J29">SUM(D7:D28)</f>
        <v>23049</v>
      </c>
      <c r="E29" s="20">
        <f t="shared" si="0"/>
        <v>40377.620689655174</v>
      </c>
      <c r="F29" s="20">
        <f t="shared" si="0"/>
        <v>31629.7</v>
      </c>
      <c r="G29" s="20">
        <f t="shared" si="0"/>
        <v>306.40000000000003</v>
      </c>
      <c r="H29" s="20">
        <f t="shared" si="0"/>
        <v>309.49999999999994</v>
      </c>
      <c r="I29" s="20">
        <f t="shared" si="0"/>
        <v>281.1</v>
      </c>
      <c r="J29" s="20">
        <f t="shared" si="0"/>
        <v>289.9</v>
      </c>
      <c r="K29" s="21">
        <f>G29/D29*1000</f>
        <v>13.293418369560504</v>
      </c>
      <c r="L29" s="21">
        <v>13.3</v>
      </c>
      <c r="M29" s="20">
        <f>SUM(M7:M28)</f>
        <v>19659.190000000002</v>
      </c>
      <c r="N29" s="20">
        <f>SUM(N7:N28)</f>
        <v>15121.000000000002</v>
      </c>
      <c r="O29" s="20">
        <f>SUM(O7:O28)</f>
        <v>136.89999999999998</v>
      </c>
      <c r="P29" s="20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91" t="s">
        <v>47</v>
      </c>
      <c r="B1" s="91"/>
      <c r="C1" s="91"/>
      <c r="D1" s="91"/>
      <c r="E1" s="91"/>
      <c r="F1" s="91"/>
      <c r="G1" s="91"/>
      <c r="H1" s="92">
        <v>42933</v>
      </c>
      <c r="I1" s="93"/>
    </row>
    <row r="2" spans="1:9" ht="18.75">
      <c r="A2" s="61"/>
      <c r="F2" s="94"/>
      <c r="G2" s="94"/>
      <c r="H2" s="95"/>
      <c r="I2" s="95"/>
    </row>
    <row r="3" spans="1:9" ht="18.75">
      <c r="A3" s="96" t="s">
        <v>71</v>
      </c>
      <c r="B3" s="96" t="s">
        <v>72</v>
      </c>
      <c r="C3" s="96"/>
      <c r="D3" s="96"/>
      <c r="E3" s="96"/>
      <c r="F3" s="96"/>
      <c r="G3" s="96"/>
      <c r="H3" s="96"/>
      <c r="I3" s="96"/>
    </row>
    <row r="4" spans="1:9" ht="18.75">
      <c r="A4" s="96"/>
      <c r="B4" s="96" t="s">
        <v>73</v>
      </c>
      <c r="C4" s="96"/>
      <c r="D4" s="96"/>
      <c r="E4" s="96"/>
      <c r="F4" s="96" t="s">
        <v>74</v>
      </c>
      <c r="G4" s="96"/>
      <c r="H4" s="96"/>
      <c r="I4" s="96"/>
    </row>
    <row r="5" spans="1:9" ht="18.75">
      <c r="A5" s="96"/>
      <c r="B5" s="64" t="s">
        <v>23</v>
      </c>
      <c r="C5" s="64" t="s">
        <v>75</v>
      </c>
      <c r="D5" s="64" t="s">
        <v>76</v>
      </c>
      <c r="E5" s="64" t="s">
        <v>21</v>
      </c>
      <c r="F5" s="64" t="s">
        <v>23</v>
      </c>
      <c r="G5" s="64" t="s">
        <v>75</v>
      </c>
      <c r="H5" s="64" t="s">
        <v>76</v>
      </c>
      <c r="I5" s="64" t="s">
        <v>21</v>
      </c>
    </row>
    <row r="6" spans="1:9" ht="18.75">
      <c r="A6" s="65" t="s">
        <v>1</v>
      </c>
      <c r="B6" s="62">
        <v>469</v>
      </c>
      <c r="C6" s="62">
        <v>101</v>
      </c>
      <c r="D6" s="62">
        <v>91</v>
      </c>
      <c r="E6" s="63">
        <f aca="true" t="shared" si="0" ref="E6:E26">D6/B6*100</f>
        <v>19.402985074626866</v>
      </c>
      <c r="F6" s="63"/>
      <c r="G6" s="63"/>
      <c r="H6" s="63"/>
      <c r="I6" s="63"/>
    </row>
    <row r="7" spans="1:9" ht="18.75">
      <c r="A7" s="65" t="s">
        <v>53</v>
      </c>
      <c r="B7" s="66">
        <v>3876</v>
      </c>
      <c r="C7" s="62">
        <v>3306</v>
      </c>
      <c r="D7" s="62">
        <v>2468</v>
      </c>
      <c r="E7" s="63">
        <f t="shared" si="0"/>
        <v>63.673890608875126</v>
      </c>
      <c r="F7" s="67">
        <v>2735</v>
      </c>
      <c r="G7" s="63"/>
      <c r="H7" s="63"/>
      <c r="I7" s="63"/>
    </row>
    <row r="8" spans="1:9" ht="18.75">
      <c r="A8" s="65" t="s">
        <v>54</v>
      </c>
      <c r="B8" s="66">
        <v>5042</v>
      </c>
      <c r="C8" s="62">
        <v>4842</v>
      </c>
      <c r="D8" s="62">
        <v>4582</v>
      </c>
      <c r="E8" s="63">
        <f t="shared" si="0"/>
        <v>90.87663625545417</v>
      </c>
      <c r="F8" s="67">
        <v>3022</v>
      </c>
      <c r="G8" s="63">
        <v>40</v>
      </c>
      <c r="H8" s="63"/>
      <c r="I8" s="63"/>
    </row>
    <row r="9" spans="1:9" ht="18.75">
      <c r="A9" s="65" t="s">
        <v>4</v>
      </c>
      <c r="B9" s="66">
        <v>3723</v>
      </c>
      <c r="C9" s="62">
        <v>2113</v>
      </c>
      <c r="D9" s="62">
        <v>2003</v>
      </c>
      <c r="E9" s="63">
        <f t="shared" si="0"/>
        <v>53.80069836153639</v>
      </c>
      <c r="F9" s="67">
        <v>2482</v>
      </c>
      <c r="G9" s="63">
        <v>370</v>
      </c>
      <c r="H9" s="63">
        <v>320</v>
      </c>
      <c r="I9" s="63">
        <f>H9/F9*100</f>
        <v>12.8928283642224</v>
      </c>
    </row>
    <row r="10" spans="1:9" ht="18.75">
      <c r="A10" s="65" t="s">
        <v>5</v>
      </c>
      <c r="B10" s="66">
        <v>2759</v>
      </c>
      <c r="C10" s="62">
        <v>1385</v>
      </c>
      <c r="D10" s="62">
        <v>700</v>
      </c>
      <c r="E10" s="63">
        <f t="shared" si="0"/>
        <v>25.371511417180137</v>
      </c>
      <c r="F10" s="67">
        <v>185</v>
      </c>
      <c r="G10" s="63"/>
      <c r="H10" s="63"/>
      <c r="I10" s="63"/>
    </row>
    <row r="11" spans="1:9" ht="18.75">
      <c r="A11" s="65" t="s">
        <v>44</v>
      </c>
      <c r="B11" s="66">
        <v>3383</v>
      </c>
      <c r="C11" s="62">
        <v>1374</v>
      </c>
      <c r="D11" s="62">
        <v>610</v>
      </c>
      <c r="E11" s="63">
        <f t="shared" si="0"/>
        <v>18.031333136269584</v>
      </c>
      <c r="F11" s="67">
        <v>6286</v>
      </c>
      <c r="G11" s="63"/>
      <c r="H11" s="63"/>
      <c r="I11" s="63"/>
    </row>
    <row r="12" spans="1:9" ht="18.75">
      <c r="A12" s="65" t="s">
        <v>6</v>
      </c>
      <c r="B12" s="66">
        <v>4080</v>
      </c>
      <c r="C12" s="62">
        <v>1516</v>
      </c>
      <c r="D12" s="62">
        <v>716</v>
      </c>
      <c r="E12" s="63">
        <f t="shared" si="0"/>
        <v>17.549019607843135</v>
      </c>
      <c r="F12" s="67">
        <v>2472</v>
      </c>
      <c r="G12" s="63"/>
      <c r="H12" s="63"/>
      <c r="I12" s="63"/>
    </row>
    <row r="13" spans="1:9" ht="18.75">
      <c r="A13" s="65" t="s">
        <v>7</v>
      </c>
      <c r="B13" s="66">
        <v>4367</v>
      </c>
      <c r="C13" s="62">
        <v>4025</v>
      </c>
      <c r="D13" s="62">
        <v>3845</v>
      </c>
      <c r="E13" s="63">
        <f t="shared" si="0"/>
        <v>88.04671399129838</v>
      </c>
      <c r="F13" s="67">
        <v>10375</v>
      </c>
      <c r="G13" s="63">
        <v>152</v>
      </c>
      <c r="H13" s="63">
        <v>152</v>
      </c>
      <c r="I13" s="63">
        <f>H13/F13*100</f>
        <v>1.4650602409638553</v>
      </c>
    </row>
    <row r="14" spans="1:9" ht="18.75">
      <c r="A14" s="65" t="s">
        <v>8</v>
      </c>
      <c r="B14" s="66">
        <v>2564</v>
      </c>
      <c r="C14" s="62">
        <v>956</v>
      </c>
      <c r="D14" s="62">
        <v>533</v>
      </c>
      <c r="E14" s="63">
        <f t="shared" si="0"/>
        <v>20.787831513260528</v>
      </c>
      <c r="F14" s="67">
        <v>1394</v>
      </c>
      <c r="G14" s="63"/>
      <c r="H14" s="63"/>
      <c r="I14" s="63"/>
    </row>
    <row r="15" spans="1:9" ht="18.75">
      <c r="A15" s="65" t="s">
        <v>9</v>
      </c>
      <c r="B15" s="66">
        <v>484</v>
      </c>
      <c r="C15" s="62">
        <v>450</v>
      </c>
      <c r="D15" s="62">
        <v>450</v>
      </c>
      <c r="E15" s="63">
        <f t="shared" si="0"/>
        <v>92.97520661157024</v>
      </c>
      <c r="F15" s="67">
        <v>961</v>
      </c>
      <c r="G15" s="63"/>
      <c r="H15" s="63"/>
      <c r="I15" s="63"/>
    </row>
    <row r="16" spans="1:9" ht="18.75">
      <c r="A16" s="65" t="s">
        <v>10</v>
      </c>
      <c r="B16" s="66">
        <v>3067</v>
      </c>
      <c r="C16" s="62">
        <v>3067</v>
      </c>
      <c r="D16" s="62">
        <v>3067</v>
      </c>
      <c r="E16" s="63">
        <f t="shared" si="0"/>
        <v>100</v>
      </c>
      <c r="F16" s="67">
        <v>1386</v>
      </c>
      <c r="G16" s="63">
        <v>800</v>
      </c>
      <c r="H16" s="63">
        <v>800</v>
      </c>
      <c r="I16" s="63">
        <f>H16/F16*100</f>
        <v>57.72005772005772</v>
      </c>
    </row>
    <row r="17" spans="1:9" ht="18.75">
      <c r="A17" s="65" t="s">
        <v>11</v>
      </c>
      <c r="B17" s="66">
        <v>1581</v>
      </c>
      <c r="C17" s="62">
        <v>950</v>
      </c>
      <c r="D17" s="62">
        <v>850</v>
      </c>
      <c r="E17" s="63">
        <f t="shared" si="0"/>
        <v>53.76344086021505</v>
      </c>
      <c r="F17" s="67">
        <v>600</v>
      </c>
      <c r="G17" s="63"/>
      <c r="H17" s="63"/>
      <c r="I17" s="63"/>
    </row>
    <row r="18" spans="1:9" ht="18.75">
      <c r="A18" s="65" t="s">
        <v>55</v>
      </c>
      <c r="B18" s="66">
        <v>3570</v>
      </c>
      <c r="C18" s="62">
        <v>2537</v>
      </c>
      <c r="D18" s="62">
        <v>1800</v>
      </c>
      <c r="E18" s="63">
        <f t="shared" si="0"/>
        <v>50.42016806722689</v>
      </c>
      <c r="F18" s="67">
        <v>1662</v>
      </c>
      <c r="G18" s="63">
        <v>340</v>
      </c>
      <c r="H18" s="63">
        <v>340</v>
      </c>
      <c r="I18" s="63">
        <f>H18/F18*100</f>
        <v>20.45728038507822</v>
      </c>
    </row>
    <row r="19" spans="1:9" ht="18.75">
      <c r="A19" s="65" t="s">
        <v>13</v>
      </c>
      <c r="B19" s="66">
        <v>1603</v>
      </c>
      <c r="C19" s="62">
        <v>1229</v>
      </c>
      <c r="D19" s="62">
        <v>946</v>
      </c>
      <c r="E19" s="63">
        <f t="shared" si="0"/>
        <v>59.01434809731752</v>
      </c>
      <c r="F19" s="67">
        <v>1816</v>
      </c>
      <c r="G19" s="63"/>
      <c r="H19" s="63"/>
      <c r="I19" s="63"/>
    </row>
    <row r="20" spans="1:9" ht="18.75">
      <c r="A20" s="65" t="s">
        <v>14</v>
      </c>
      <c r="B20" s="66">
        <v>3124</v>
      </c>
      <c r="C20" s="62">
        <v>1454</v>
      </c>
      <c r="D20" s="62">
        <v>813</v>
      </c>
      <c r="E20" s="63">
        <f t="shared" si="0"/>
        <v>26.024327784891167</v>
      </c>
      <c r="F20" s="67">
        <v>3555</v>
      </c>
      <c r="G20" s="63"/>
      <c r="H20" s="63"/>
      <c r="I20" s="63"/>
    </row>
    <row r="21" spans="1:9" ht="18.75">
      <c r="A21" s="65" t="s">
        <v>56</v>
      </c>
      <c r="B21" s="66">
        <v>1751</v>
      </c>
      <c r="C21" s="62">
        <v>950</v>
      </c>
      <c r="D21" s="62">
        <v>850</v>
      </c>
      <c r="E21" s="63">
        <f t="shared" si="0"/>
        <v>48.54368932038835</v>
      </c>
      <c r="F21" s="67">
        <v>4172</v>
      </c>
      <c r="G21" s="63">
        <v>950</v>
      </c>
      <c r="H21" s="63">
        <v>810</v>
      </c>
      <c r="I21" s="63">
        <f>H21/F21*100</f>
        <v>19.415148609779482</v>
      </c>
    </row>
    <row r="22" spans="1:9" ht="18.75">
      <c r="A22" s="65" t="s">
        <v>57</v>
      </c>
      <c r="B22" s="66">
        <v>2838</v>
      </c>
      <c r="C22" s="62">
        <v>1500</v>
      </c>
      <c r="D22" s="62">
        <v>1000</v>
      </c>
      <c r="E22" s="63">
        <f t="shared" si="0"/>
        <v>35.236081747709655</v>
      </c>
      <c r="F22" s="67">
        <v>3098</v>
      </c>
      <c r="G22" s="63"/>
      <c r="H22" s="63"/>
      <c r="I22" s="63"/>
    </row>
    <row r="23" spans="1:9" ht="18.75">
      <c r="A23" s="65" t="s">
        <v>17</v>
      </c>
      <c r="B23" s="66">
        <v>3326</v>
      </c>
      <c r="C23" s="62">
        <v>264</v>
      </c>
      <c r="D23" s="62">
        <v>80</v>
      </c>
      <c r="E23" s="63">
        <f t="shared" si="0"/>
        <v>2.4052916416115453</v>
      </c>
      <c r="F23" s="67">
        <v>1121</v>
      </c>
      <c r="G23" s="63"/>
      <c r="H23" s="63"/>
      <c r="I23" s="63"/>
    </row>
    <row r="24" spans="1:9" ht="18.75">
      <c r="A24" s="65" t="s">
        <v>18</v>
      </c>
      <c r="B24" s="66">
        <v>5716</v>
      </c>
      <c r="C24" s="62">
        <v>665</v>
      </c>
      <c r="D24" s="62">
        <v>665</v>
      </c>
      <c r="E24" s="63">
        <f t="shared" si="0"/>
        <v>11.634009797060882</v>
      </c>
      <c r="F24" s="67">
        <v>2025</v>
      </c>
      <c r="G24" s="63"/>
      <c r="H24" s="63"/>
      <c r="I24" s="63"/>
    </row>
    <row r="25" spans="1:9" ht="18.75">
      <c r="A25" s="65" t="s">
        <v>58</v>
      </c>
      <c r="B25" s="66">
        <v>3818</v>
      </c>
      <c r="C25" s="62">
        <v>2227</v>
      </c>
      <c r="D25" s="62">
        <v>1527</v>
      </c>
      <c r="E25" s="63">
        <f t="shared" si="0"/>
        <v>39.99476165531692</v>
      </c>
      <c r="F25" s="67">
        <v>1570</v>
      </c>
      <c r="G25" s="63"/>
      <c r="H25" s="63"/>
      <c r="I25" s="63"/>
    </row>
    <row r="26" spans="1:9" ht="18.75">
      <c r="A26" s="65" t="s">
        <v>20</v>
      </c>
      <c r="B26" s="66">
        <v>4186</v>
      </c>
      <c r="C26" s="62">
        <v>3287</v>
      </c>
      <c r="D26" s="62">
        <v>2734</v>
      </c>
      <c r="E26" s="63">
        <f t="shared" si="0"/>
        <v>65.31294792164357</v>
      </c>
      <c r="F26" s="67">
        <v>4115</v>
      </c>
      <c r="G26" s="63">
        <v>130</v>
      </c>
      <c r="H26" s="63">
        <v>120</v>
      </c>
      <c r="I26" s="63">
        <f>H26/F26*100</f>
        <v>2.916160388821385</v>
      </c>
    </row>
    <row r="27" spans="1:9" ht="18.75">
      <c r="A27" s="68" t="s">
        <v>25</v>
      </c>
      <c r="B27" s="68">
        <f>SUM(B6:B26)</f>
        <v>65327</v>
      </c>
      <c r="C27" s="68">
        <f>SUM(C6:C26)</f>
        <v>38198</v>
      </c>
      <c r="D27" s="68">
        <f>SUM(D6:D26)</f>
        <v>30330</v>
      </c>
      <c r="E27" s="69">
        <f>D27/B27*100</f>
        <v>46.42797005832198</v>
      </c>
      <c r="F27" s="69">
        <f>SUM(F6:F26)</f>
        <v>55032</v>
      </c>
      <c r="G27" s="69">
        <f>SUM(G6:G26)</f>
        <v>2782</v>
      </c>
      <c r="H27" s="69">
        <f>SUM(H6:H26)</f>
        <v>2542</v>
      </c>
      <c r="I27" s="71">
        <f>H27/F27*100</f>
        <v>4.619130687599942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00390625" defaultRowHeight="12.75"/>
  <cols>
    <col min="1" max="1" width="39.00390625" style="3" customWidth="1"/>
    <col min="2" max="2" width="16.625" style="3" hidden="1" customWidth="1"/>
    <col min="3" max="3" width="17.00390625" style="3" hidden="1" customWidth="1"/>
    <col min="4" max="4" width="12.875" style="3" hidden="1" customWidth="1"/>
    <col min="5" max="5" width="32.125" style="3" customWidth="1"/>
    <col min="6" max="6" width="30.75390625" style="3" customWidth="1"/>
    <col min="7" max="7" width="34.00390625" style="3" customWidth="1"/>
    <col min="8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7" ht="18.75">
      <c r="A2" s="72" t="s">
        <v>47</v>
      </c>
      <c r="B2" s="72"/>
      <c r="C2" s="72"/>
      <c r="D2" s="72"/>
      <c r="E2" s="72"/>
      <c r="F2" s="73"/>
      <c r="G2" s="4">
        <v>42933</v>
      </c>
    </row>
    <row r="3" spans="1:7" ht="18" customHeight="1">
      <c r="A3" s="2"/>
      <c r="B3" s="2"/>
      <c r="C3" s="2"/>
      <c r="D3" s="2"/>
      <c r="E3" s="2"/>
      <c r="F3" s="5"/>
      <c r="G3" s="5" t="s">
        <v>48</v>
      </c>
    </row>
    <row r="4" spans="1:7" ht="19.5" customHeight="1">
      <c r="A4" s="96" t="s">
        <v>49</v>
      </c>
      <c r="B4" s="75" t="s">
        <v>50</v>
      </c>
      <c r="C4" s="75"/>
      <c r="D4" s="75"/>
      <c r="E4" s="76" t="s">
        <v>51</v>
      </c>
      <c r="F4" s="74" t="s">
        <v>52</v>
      </c>
      <c r="G4" s="74" t="s">
        <v>70</v>
      </c>
    </row>
    <row r="5" spans="1:7" ht="22.5" customHeight="1">
      <c r="A5" s="96"/>
      <c r="B5" s="75"/>
      <c r="C5" s="75"/>
      <c r="D5" s="75"/>
      <c r="E5" s="76"/>
      <c r="F5" s="74"/>
      <c r="G5" s="74"/>
    </row>
    <row r="6" spans="1:7" ht="35.25" customHeight="1">
      <c r="A6" s="96"/>
      <c r="B6" s="6" t="s">
        <v>23</v>
      </c>
      <c r="C6" s="6" t="s">
        <v>24</v>
      </c>
      <c r="D6" s="6" t="s">
        <v>21</v>
      </c>
      <c r="E6" s="76"/>
      <c r="F6" s="74"/>
      <c r="G6" s="74"/>
    </row>
    <row r="7" spans="1:7" ht="21.75" customHeight="1">
      <c r="A7" s="44" t="s">
        <v>1</v>
      </c>
      <c r="B7" s="6"/>
      <c r="C7" s="6"/>
      <c r="D7" s="45"/>
      <c r="E7" s="43"/>
      <c r="F7" s="43"/>
      <c r="G7" s="46"/>
    </row>
    <row r="8" spans="1:7" ht="23.25" customHeight="1">
      <c r="A8" s="44" t="s">
        <v>53</v>
      </c>
      <c r="B8" s="6">
        <v>3556</v>
      </c>
      <c r="C8" s="6">
        <v>3556</v>
      </c>
      <c r="D8" s="45">
        <f aca="true" t="shared" si="0" ref="D8:D14">C8/B8*100</f>
        <v>100</v>
      </c>
      <c r="E8" s="43">
        <v>3166</v>
      </c>
      <c r="F8" s="43">
        <v>9821</v>
      </c>
      <c r="G8" s="46"/>
    </row>
    <row r="9" spans="1:7" ht="21.75" customHeight="1">
      <c r="A9" s="44" t="s">
        <v>54</v>
      </c>
      <c r="B9" s="6">
        <v>10597</v>
      </c>
      <c r="C9" s="6">
        <v>10597</v>
      </c>
      <c r="D9" s="45">
        <f t="shared" si="0"/>
        <v>100</v>
      </c>
      <c r="E9" s="43">
        <v>23642</v>
      </c>
      <c r="F9" s="43">
        <v>5883</v>
      </c>
      <c r="G9" s="46">
        <v>6104</v>
      </c>
    </row>
    <row r="10" spans="1:7" ht="21" customHeight="1">
      <c r="A10" s="44" t="s">
        <v>4</v>
      </c>
      <c r="B10" s="6">
        <v>2417</v>
      </c>
      <c r="C10" s="6">
        <v>2417</v>
      </c>
      <c r="D10" s="45">
        <f t="shared" si="0"/>
        <v>100</v>
      </c>
      <c r="E10" s="43">
        <v>2000</v>
      </c>
      <c r="F10" s="43">
        <v>1295</v>
      </c>
      <c r="G10" s="46">
        <v>1500</v>
      </c>
    </row>
    <row r="11" spans="1:7" ht="23.25" customHeight="1">
      <c r="A11" s="60" t="s">
        <v>5</v>
      </c>
      <c r="B11" s="6">
        <v>12946</v>
      </c>
      <c r="C11" s="6">
        <v>13907</v>
      </c>
      <c r="D11" s="45">
        <f>C11/B11*100</f>
        <v>107.42314228333076</v>
      </c>
      <c r="E11" s="43">
        <v>22520</v>
      </c>
      <c r="F11" s="43">
        <v>6012</v>
      </c>
      <c r="G11" s="46">
        <v>3114</v>
      </c>
    </row>
    <row r="12" spans="1:7" ht="21.75" customHeight="1">
      <c r="A12" s="44" t="s">
        <v>44</v>
      </c>
      <c r="B12" s="6">
        <v>11427</v>
      </c>
      <c r="C12" s="6">
        <v>11427</v>
      </c>
      <c r="D12" s="45">
        <f t="shared" si="0"/>
        <v>100</v>
      </c>
      <c r="E12" s="43">
        <v>13620</v>
      </c>
      <c r="F12" s="43">
        <v>7000</v>
      </c>
      <c r="G12" s="46">
        <v>4120</v>
      </c>
    </row>
    <row r="13" spans="1:7" ht="23.25" customHeight="1">
      <c r="A13" s="44" t="s">
        <v>6</v>
      </c>
      <c r="B13" s="6">
        <v>15298</v>
      </c>
      <c r="C13" s="6">
        <v>15298</v>
      </c>
      <c r="D13" s="45">
        <f t="shared" si="0"/>
        <v>100</v>
      </c>
      <c r="E13" s="43">
        <v>33725</v>
      </c>
      <c r="F13" s="43">
        <v>3429</v>
      </c>
      <c r="G13" s="46">
        <v>6654</v>
      </c>
    </row>
    <row r="14" spans="1:7" ht="22.5" customHeight="1">
      <c r="A14" s="44" t="s">
        <v>7</v>
      </c>
      <c r="B14" s="6">
        <v>37459</v>
      </c>
      <c r="C14" s="6">
        <v>38245</v>
      </c>
      <c r="D14" s="45">
        <f t="shared" si="0"/>
        <v>102.09829413492085</v>
      </c>
      <c r="E14" s="43">
        <v>48374</v>
      </c>
      <c r="F14" s="43">
        <v>28970</v>
      </c>
      <c r="G14" s="46">
        <v>10989</v>
      </c>
    </row>
    <row r="15" spans="1:7" ht="22.5" customHeight="1">
      <c r="A15" s="44" t="s">
        <v>8</v>
      </c>
      <c r="B15" s="6">
        <v>8600</v>
      </c>
      <c r="C15" s="6">
        <v>8600</v>
      </c>
      <c r="D15" s="45">
        <f>C15/B15*100</f>
        <v>100</v>
      </c>
      <c r="E15" s="43">
        <v>8719</v>
      </c>
      <c r="F15" s="43">
        <v>10918</v>
      </c>
      <c r="G15" s="46">
        <v>1500</v>
      </c>
    </row>
    <row r="16" spans="1:7" ht="21.75" customHeight="1">
      <c r="A16" s="44" t="s">
        <v>9</v>
      </c>
      <c r="B16" s="6">
        <v>12776</v>
      </c>
      <c r="C16" s="6">
        <v>12776</v>
      </c>
      <c r="D16" s="45">
        <f>C16/B16*100</f>
        <v>100</v>
      </c>
      <c r="E16" s="43">
        <v>41820</v>
      </c>
      <c r="F16" s="43">
        <v>15596</v>
      </c>
      <c r="G16" s="46">
        <v>16667</v>
      </c>
    </row>
    <row r="17" spans="1:7" ht="21" customHeight="1">
      <c r="A17" s="44" t="s">
        <v>10</v>
      </c>
      <c r="B17" s="6">
        <v>10002</v>
      </c>
      <c r="C17" s="6">
        <v>10002</v>
      </c>
      <c r="D17" s="45">
        <f>C17/B17*100</f>
        <v>100</v>
      </c>
      <c r="E17" s="43">
        <v>14165</v>
      </c>
      <c r="F17" s="43">
        <v>12010</v>
      </c>
      <c r="G17" s="46">
        <v>4530</v>
      </c>
    </row>
    <row r="18" spans="1:7" ht="21.75" customHeight="1">
      <c r="A18" s="44" t="s">
        <v>11</v>
      </c>
      <c r="B18" s="6">
        <v>8875</v>
      </c>
      <c r="C18" s="6">
        <v>8875</v>
      </c>
      <c r="D18" s="45">
        <f>C18/B18*100</f>
        <v>100</v>
      </c>
      <c r="E18" s="43">
        <v>8655</v>
      </c>
      <c r="F18" s="43">
        <v>11691</v>
      </c>
      <c r="G18" s="46">
        <v>950</v>
      </c>
    </row>
    <row r="19" spans="1:7" ht="21" customHeight="1">
      <c r="A19" s="44" t="s">
        <v>55</v>
      </c>
      <c r="B19" s="6">
        <v>15154</v>
      </c>
      <c r="C19" s="6">
        <v>15154</v>
      </c>
      <c r="D19" s="45">
        <f aca="true" t="shared" si="1" ref="D19:D27">C19/B19*100</f>
        <v>100</v>
      </c>
      <c r="E19" s="43">
        <v>13459</v>
      </c>
      <c r="F19" s="43">
        <v>13084</v>
      </c>
      <c r="G19" s="46">
        <v>5455</v>
      </c>
    </row>
    <row r="20" spans="1:7" ht="24" customHeight="1">
      <c r="A20" s="44" t="s">
        <v>13</v>
      </c>
      <c r="B20" s="6">
        <v>4108</v>
      </c>
      <c r="C20" s="6">
        <v>4108</v>
      </c>
      <c r="D20" s="45">
        <f t="shared" si="1"/>
        <v>100</v>
      </c>
      <c r="E20" s="43">
        <v>10698</v>
      </c>
      <c r="F20" s="43">
        <v>5078</v>
      </c>
      <c r="G20" s="46">
        <v>1611</v>
      </c>
    </row>
    <row r="21" spans="1:7" ht="21" customHeight="1">
      <c r="A21" s="44" t="s">
        <v>14</v>
      </c>
      <c r="B21" s="6">
        <v>4893</v>
      </c>
      <c r="C21" s="6">
        <v>4893</v>
      </c>
      <c r="D21" s="45">
        <f t="shared" si="1"/>
        <v>100</v>
      </c>
      <c r="E21" s="43">
        <v>10150</v>
      </c>
      <c r="F21" s="43">
        <v>12760</v>
      </c>
      <c r="G21" s="46"/>
    </row>
    <row r="22" spans="1:7" ht="20.25" customHeight="1">
      <c r="A22" s="44" t="s">
        <v>56</v>
      </c>
      <c r="B22" s="6">
        <v>8480</v>
      </c>
      <c r="C22" s="6">
        <v>9100</v>
      </c>
      <c r="D22" s="45">
        <f t="shared" si="1"/>
        <v>107.31132075471699</v>
      </c>
      <c r="E22" s="43">
        <v>15010</v>
      </c>
      <c r="F22" s="43">
        <v>13850</v>
      </c>
      <c r="G22" s="46">
        <v>4100</v>
      </c>
    </row>
    <row r="23" spans="1:7" ht="20.25" customHeight="1">
      <c r="A23" s="44" t="s">
        <v>57</v>
      </c>
      <c r="B23" s="6">
        <v>10529</v>
      </c>
      <c r="C23" s="6">
        <v>10529</v>
      </c>
      <c r="D23" s="45">
        <f t="shared" si="1"/>
        <v>100</v>
      </c>
      <c r="E23" s="43">
        <v>38900</v>
      </c>
      <c r="F23" s="43">
        <v>3152</v>
      </c>
      <c r="G23" s="46">
        <v>12089</v>
      </c>
    </row>
    <row r="24" spans="1:7" ht="21" customHeight="1">
      <c r="A24" s="44" t="s">
        <v>17</v>
      </c>
      <c r="B24" s="6">
        <v>7649</v>
      </c>
      <c r="C24" s="6">
        <v>7649</v>
      </c>
      <c r="D24" s="45">
        <f t="shared" si="1"/>
        <v>100</v>
      </c>
      <c r="E24" s="43">
        <v>13981</v>
      </c>
      <c r="F24" s="43">
        <v>3849</v>
      </c>
      <c r="G24" s="46">
        <v>2407</v>
      </c>
    </row>
    <row r="25" spans="1:7" ht="21.75" customHeight="1">
      <c r="A25" s="44" t="s">
        <v>18</v>
      </c>
      <c r="B25" s="6">
        <v>7363</v>
      </c>
      <c r="C25" s="6">
        <v>8758</v>
      </c>
      <c r="D25" s="45">
        <f t="shared" si="1"/>
        <v>118.94608176015211</v>
      </c>
      <c r="E25" s="43">
        <v>37100</v>
      </c>
      <c r="F25" s="43">
        <v>5577</v>
      </c>
      <c r="G25" s="46">
        <v>13659</v>
      </c>
    </row>
    <row r="26" spans="1:7" ht="21.75" customHeight="1">
      <c r="A26" s="44" t="s">
        <v>58</v>
      </c>
      <c r="B26" s="6">
        <v>13189</v>
      </c>
      <c r="C26" s="6">
        <v>13189</v>
      </c>
      <c r="D26" s="45">
        <f t="shared" si="1"/>
        <v>100</v>
      </c>
      <c r="E26" s="43">
        <v>61266</v>
      </c>
      <c r="F26" s="43">
        <v>6740</v>
      </c>
      <c r="G26" s="46">
        <v>6650</v>
      </c>
    </row>
    <row r="27" spans="1:7" ht="20.25" customHeight="1">
      <c r="A27" s="44" t="s">
        <v>20</v>
      </c>
      <c r="B27" s="6">
        <v>18079</v>
      </c>
      <c r="C27" s="6">
        <v>18392</v>
      </c>
      <c r="D27" s="45">
        <f t="shared" si="1"/>
        <v>101.7312904474805</v>
      </c>
      <c r="E27" s="43">
        <v>43775</v>
      </c>
      <c r="F27" s="43">
        <v>2746</v>
      </c>
      <c r="G27" s="46">
        <v>1728</v>
      </c>
    </row>
    <row r="28" spans="1:7" ht="21.75" customHeight="1">
      <c r="A28" s="47" t="s">
        <v>25</v>
      </c>
      <c r="B28" s="40">
        <f>SUM(B8:B27)</f>
        <v>223397</v>
      </c>
      <c r="C28" s="40">
        <f>SUM(C8:C27)</f>
        <v>227472</v>
      </c>
      <c r="D28" s="48">
        <f>C28/B28*100</f>
        <v>101.82410685908943</v>
      </c>
      <c r="E28" s="41">
        <f>SUM(E7:E27)</f>
        <v>464745</v>
      </c>
      <c r="F28" s="42">
        <f>SUM(F7:F27)</f>
        <v>179461</v>
      </c>
      <c r="G28" s="49">
        <f>SUM(G7:G27)</f>
        <v>103827</v>
      </c>
    </row>
  </sheetData>
  <sheetProtection/>
  <mergeCells count="6">
    <mergeCell ref="A2:F2"/>
    <mergeCell ref="G4:G6"/>
    <mergeCell ref="F4:F6"/>
    <mergeCell ref="A4:A6"/>
    <mergeCell ref="B4:D5"/>
    <mergeCell ref="E4:E6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Normal="75" zoomScaleSheetLayoutView="100" zoomScalePageLayoutView="0" workbookViewId="0" topLeftCell="A1">
      <selection activeCell="R15" sqref="R15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00" t="s">
        <v>59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102">
        <v>42933</v>
      </c>
      <c r="K3" s="10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104" t="s">
        <v>49</v>
      </c>
      <c r="B4" s="104" t="s">
        <v>60</v>
      </c>
      <c r="C4" s="104"/>
      <c r="D4" s="104"/>
      <c r="E4" s="104"/>
      <c r="F4" s="104"/>
      <c r="G4" s="77" t="s">
        <v>61</v>
      </c>
      <c r="H4" s="77"/>
      <c r="I4" s="77"/>
      <c r="J4" s="77"/>
      <c r="K4" s="77"/>
      <c r="L4" s="77" t="s">
        <v>62</v>
      </c>
      <c r="M4" s="77"/>
      <c r="N4" s="77"/>
      <c r="O4" s="77"/>
      <c r="P4" s="77"/>
      <c r="Q4" s="77" t="s">
        <v>63</v>
      </c>
      <c r="R4" s="77"/>
      <c r="S4" s="77"/>
      <c r="T4" s="77"/>
      <c r="U4" s="77"/>
      <c r="V4" s="97" t="s">
        <v>64</v>
      </c>
      <c r="W4" s="98"/>
      <c r="X4" s="98"/>
      <c r="Y4" s="98"/>
      <c r="Z4" s="99"/>
    </row>
    <row r="5" spans="1:26" ht="36" customHeight="1">
      <c r="A5" s="104"/>
      <c r="B5" s="26" t="s">
        <v>65</v>
      </c>
      <c r="C5" s="26" t="s">
        <v>66</v>
      </c>
      <c r="D5" s="26" t="s">
        <v>67</v>
      </c>
      <c r="E5" s="27" t="s">
        <v>68</v>
      </c>
      <c r="F5" s="53" t="s">
        <v>21</v>
      </c>
      <c r="G5" s="26" t="s">
        <v>65</v>
      </c>
      <c r="H5" s="27" t="s">
        <v>66</v>
      </c>
      <c r="I5" s="26" t="s">
        <v>67</v>
      </c>
      <c r="J5" s="27" t="s">
        <v>68</v>
      </c>
      <c r="K5" s="53" t="s">
        <v>21</v>
      </c>
      <c r="L5" s="26" t="s">
        <v>65</v>
      </c>
      <c r="M5" s="27" t="s">
        <v>66</v>
      </c>
      <c r="N5" s="26" t="s">
        <v>67</v>
      </c>
      <c r="O5" s="27" t="s">
        <v>68</v>
      </c>
      <c r="P5" s="53" t="s">
        <v>21</v>
      </c>
      <c r="Q5" s="26" t="s">
        <v>65</v>
      </c>
      <c r="R5" s="27" t="s">
        <v>66</v>
      </c>
      <c r="S5" s="26" t="s">
        <v>67</v>
      </c>
      <c r="T5" s="26" t="s">
        <v>68</v>
      </c>
      <c r="U5" s="53" t="s">
        <v>21</v>
      </c>
      <c r="V5" s="50" t="s">
        <v>65</v>
      </c>
      <c r="W5" s="27" t="s">
        <v>66</v>
      </c>
      <c r="X5" s="26" t="s">
        <v>67</v>
      </c>
      <c r="Y5" s="26" t="s">
        <v>68</v>
      </c>
      <c r="Z5" s="28" t="s">
        <v>21</v>
      </c>
    </row>
    <row r="6" spans="1:26" ht="24" customHeight="1">
      <c r="A6" s="54" t="s">
        <v>1</v>
      </c>
      <c r="B6" s="55">
        <v>465</v>
      </c>
      <c r="C6" s="29">
        <v>9</v>
      </c>
      <c r="D6" s="30">
        <v>117</v>
      </c>
      <c r="E6" s="30">
        <f>C6+D6</f>
        <v>126</v>
      </c>
      <c r="F6" s="29">
        <f>E6/B6*100</f>
        <v>27.09677419354839</v>
      </c>
      <c r="G6" s="56"/>
      <c r="H6" s="30"/>
      <c r="I6" s="31"/>
      <c r="J6" s="30"/>
      <c r="K6" s="29"/>
      <c r="L6" s="56"/>
      <c r="M6" s="30"/>
      <c r="N6" s="31"/>
      <c r="O6" s="30"/>
      <c r="P6" s="30"/>
      <c r="Q6" s="55"/>
      <c r="R6" s="30"/>
      <c r="S6" s="31"/>
      <c r="T6" s="30"/>
      <c r="U6" s="30"/>
      <c r="V6" s="70">
        <v>142</v>
      </c>
      <c r="W6" s="30">
        <v>0</v>
      </c>
      <c r="X6" s="31"/>
      <c r="Y6" s="30">
        <f>W6+X6</f>
        <v>0</v>
      </c>
      <c r="Z6" s="32">
        <f>Y6/V6*100</f>
        <v>0</v>
      </c>
    </row>
    <row r="7" spans="1:26" ht="22.5" customHeight="1">
      <c r="A7" s="54" t="s">
        <v>53</v>
      </c>
      <c r="B7" s="55">
        <v>3000</v>
      </c>
      <c r="C7" s="29">
        <v>0.5</v>
      </c>
      <c r="D7" s="31">
        <v>1263</v>
      </c>
      <c r="E7" s="30">
        <f aca="true" t="shared" si="0" ref="E7:E26">C7+D7</f>
        <v>1263.5</v>
      </c>
      <c r="F7" s="29">
        <f aca="true" t="shared" si="1" ref="F7:F26">(E7*100)/B7</f>
        <v>42.11666666666667</v>
      </c>
      <c r="G7" s="56">
        <v>3000</v>
      </c>
      <c r="H7" s="29">
        <v>0.4</v>
      </c>
      <c r="I7" s="31">
        <v>400</v>
      </c>
      <c r="J7" s="30">
        <f aca="true" t="shared" si="2" ref="J7:J27">SUM(H7,I7)</f>
        <v>400.4</v>
      </c>
      <c r="K7" s="29">
        <f aca="true" t="shared" si="3" ref="K7:K22">(J7*100)/G7</f>
        <v>13.346666666666666</v>
      </c>
      <c r="L7" s="56">
        <v>1500</v>
      </c>
      <c r="M7" s="30">
        <v>0</v>
      </c>
      <c r="N7" s="31"/>
      <c r="O7" s="30">
        <f aca="true" t="shared" si="4" ref="O7:O27">N7+M7</f>
        <v>0</v>
      </c>
      <c r="P7" s="30">
        <f aca="true" t="shared" si="5" ref="P7:P26">(O7*100)/L7</f>
        <v>0</v>
      </c>
      <c r="Q7" s="55">
        <v>5000</v>
      </c>
      <c r="R7" s="30"/>
      <c r="S7" s="31">
        <v>1490</v>
      </c>
      <c r="T7" s="30">
        <f aca="true" t="shared" si="6" ref="T7:T27">S7+R7</f>
        <v>1490</v>
      </c>
      <c r="U7" s="30">
        <f aca="true" t="shared" si="7" ref="U7:U26">(T7*100)/Q7</f>
        <v>29.8</v>
      </c>
      <c r="V7" s="70">
        <v>4500</v>
      </c>
      <c r="W7" s="30">
        <v>1000</v>
      </c>
      <c r="X7" s="31"/>
      <c r="Y7" s="30">
        <f aca="true" t="shared" si="8" ref="Y7:Y28">X7+W7</f>
        <v>1000</v>
      </c>
      <c r="Z7" s="32">
        <f aca="true" t="shared" si="9" ref="Z7:Z28">(Y7*100)/V7</f>
        <v>22.22222222222222</v>
      </c>
    </row>
    <row r="8" spans="1:26" ht="19.5" customHeight="1">
      <c r="A8" s="57" t="s">
        <v>54</v>
      </c>
      <c r="B8" s="55">
        <v>2350</v>
      </c>
      <c r="C8" s="29">
        <v>350</v>
      </c>
      <c r="D8" s="31">
        <v>968</v>
      </c>
      <c r="E8" s="30">
        <f t="shared" si="0"/>
        <v>1318</v>
      </c>
      <c r="F8" s="29">
        <f t="shared" si="1"/>
        <v>56.08510638297872</v>
      </c>
      <c r="G8" s="56">
        <v>3850</v>
      </c>
      <c r="H8" s="30">
        <v>7250</v>
      </c>
      <c r="I8" s="31">
        <v>9770</v>
      </c>
      <c r="J8" s="30">
        <f t="shared" si="2"/>
        <v>17020</v>
      </c>
      <c r="K8" s="29">
        <f t="shared" si="3"/>
        <v>442.0779220779221</v>
      </c>
      <c r="L8" s="56">
        <v>2500</v>
      </c>
      <c r="M8" s="30">
        <v>0</v>
      </c>
      <c r="N8" s="31"/>
      <c r="O8" s="30">
        <f t="shared" si="4"/>
        <v>0</v>
      </c>
      <c r="P8" s="30">
        <f t="shared" si="5"/>
        <v>0</v>
      </c>
      <c r="Q8" s="55">
        <v>16200</v>
      </c>
      <c r="R8" s="30">
        <v>1500</v>
      </c>
      <c r="S8" s="31"/>
      <c r="T8" s="30">
        <f t="shared" si="6"/>
        <v>1500</v>
      </c>
      <c r="U8" s="30">
        <f t="shared" si="7"/>
        <v>9.25925925925926</v>
      </c>
      <c r="V8" s="70">
        <v>16800</v>
      </c>
      <c r="W8" s="30">
        <v>600</v>
      </c>
      <c r="X8" s="31"/>
      <c r="Y8" s="30">
        <f t="shared" si="8"/>
        <v>600</v>
      </c>
      <c r="Z8" s="32">
        <f t="shared" si="9"/>
        <v>3.5714285714285716</v>
      </c>
    </row>
    <row r="9" spans="1:26" ht="21.75" customHeight="1">
      <c r="A9" s="54" t="s">
        <v>4</v>
      </c>
      <c r="B9" s="55">
        <v>2000</v>
      </c>
      <c r="C9" s="29">
        <v>300</v>
      </c>
      <c r="D9" s="31">
        <v>1544</v>
      </c>
      <c r="E9" s="30">
        <f t="shared" si="0"/>
        <v>1844</v>
      </c>
      <c r="F9" s="29">
        <f t="shared" si="1"/>
        <v>92.2</v>
      </c>
      <c r="G9" s="56">
        <v>650</v>
      </c>
      <c r="H9" s="30"/>
      <c r="I9" s="31">
        <v>650</v>
      </c>
      <c r="J9" s="30">
        <f t="shared" si="2"/>
        <v>650</v>
      </c>
      <c r="K9" s="29">
        <f t="shared" si="3"/>
        <v>100</v>
      </c>
      <c r="L9" s="56">
        <v>150</v>
      </c>
      <c r="M9" s="30">
        <v>0</v>
      </c>
      <c r="N9" s="31"/>
      <c r="O9" s="30">
        <f t="shared" si="4"/>
        <v>0</v>
      </c>
      <c r="P9" s="30">
        <f t="shared" si="5"/>
        <v>0</v>
      </c>
      <c r="Q9" s="55"/>
      <c r="R9" s="30"/>
      <c r="S9" s="31"/>
      <c r="T9" s="30"/>
      <c r="U9" s="30"/>
      <c r="V9" s="70">
        <v>560</v>
      </c>
      <c r="W9" s="30">
        <v>50</v>
      </c>
      <c r="X9" s="31"/>
      <c r="Y9" s="30">
        <f t="shared" si="8"/>
        <v>50</v>
      </c>
      <c r="Z9" s="32">
        <f t="shared" si="9"/>
        <v>8.928571428571429</v>
      </c>
    </row>
    <row r="10" spans="1:26" ht="22.5" customHeight="1">
      <c r="A10" s="54" t="s">
        <v>5</v>
      </c>
      <c r="B10" s="55">
        <v>3500</v>
      </c>
      <c r="C10" s="29"/>
      <c r="D10" s="31">
        <v>1224</v>
      </c>
      <c r="E10" s="30">
        <f t="shared" si="0"/>
        <v>1224</v>
      </c>
      <c r="F10" s="29">
        <f t="shared" si="1"/>
        <v>34.97142857142857</v>
      </c>
      <c r="G10" s="56">
        <v>2500</v>
      </c>
      <c r="H10" s="30"/>
      <c r="I10" s="31"/>
      <c r="J10" s="30"/>
      <c r="K10" s="29"/>
      <c r="L10" s="56">
        <v>1400</v>
      </c>
      <c r="M10" s="30">
        <v>0</v>
      </c>
      <c r="N10" s="31"/>
      <c r="O10" s="30">
        <f t="shared" si="4"/>
        <v>0</v>
      </c>
      <c r="P10" s="30">
        <f t="shared" si="5"/>
        <v>0</v>
      </c>
      <c r="Q10" s="55"/>
      <c r="R10" s="30"/>
      <c r="S10" s="31"/>
      <c r="T10" s="30"/>
      <c r="U10" s="30"/>
      <c r="V10" s="70">
        <v>1400</v>
      </c>
      <c r="W10" s="30">
        <v>0</v>
      </c>
      <c r="X10" s="31"/>
      <c r="Y10" s="30">
        <f t="shared" si="8"/>
        <v>0</v>
      </c>
      <c r="Z10" s="32">
        <f t="shared" si="9"/>
        <v>0</v>
      </c>
    </row>
    <row r="11" spans="1:26" ht="22.5" customHeight="1">
      <c r="A11" s="54" t="s">
        <v>44</v>
      </c>
      <c r="B11" s="55">
        <v>691</v>
      </c>
      <c r="C11" s="29">
        <v>65</v>
      </c>
      <c r="D11" s="31">
        <v>232</v>
      </c>
      <c r="E11" s="30">
        <f t="shared" si="0"/>
        <v>297</v>
      </c>
      <c r="F11" s="29">
        <f t="shared" si="1"/>
        <v>42.98118668596237</v>
      </c>
      <c r="G11" s="56">
        <v>2152</v>
      </c>
      <c r="H11" s="30">
        <v>3123</v>
      </c>
      <c r="I11" s="31">
        <v>4000</v>
      </c>
      <c r="J11" s="30">
        <f t="shared" si="2"/>
        <v>7123</v>
      </c>
      <c r="K11" s="29">
        <f t="shared" si="3"/>
        <v>330.9944237918216</v>
      </c>
      <c r="L11" s="56">
        <v>1830</v>
      </c>
      <c r="M11" s="30">
        <v>708</v>
      </c>
      <c r="N11" s="31"/>
      <c r="O11" s="30">
        <f t="shared" si="4"/>
        <v>708</v>
      </c>
      <c r="P11" s="30">
        <f t="shared" si="5"/>
        <v>38.68852459016394</v>
      </c>
      <c r="Q11" s="55">
        <v>4964</v>
      </c>
      <c r="R11" s="30">
        <v>454</v>
      </c>
      <c r="S11" s="31"/>
      <c r="T11" s="30">
        <f t="shared" si="6"/>
        <v>454</v>
      </c>
      <c r="U11" s="30">
        <f t="shared" si="7"/>
        <v>9.145850120870266</v>
      </c>
      <c r="V11" s="70">
        <v>1268</v>
      </c>
      <c r="W11" s="30">
        <v>289</v>
      </c>
      <c r="X11" s="31"/>
      <c r="Y11" s="30">
        <f t="shared" si="8"/>
        <v>289</v>
      </c>
      <c r="Z11" s="32">
        <f t="shared" si="9"/>
        <v>22.79179810725552</v>
      </c>
    </row>
    <row r="12" spans="1:26" ht="20.25" customHeight="1">
      <c r="A12" s="54" t="s">
        <v>6</v>
      </c>
      <c r="B12" s="55">
        <v>1215</v>
      </c>
      <c r="C12" s="29">
        <v>112</v>
      </c>
      <c r="D12" s="31">
        <v>540</v>
      </c>
      <c r="E12" s="30">
        <f t="shared" si="0"/>
        <v>652</v>
      </c>
      <c r="F12" s="29">
        <f t="shared" si="1"/>
        <v>53.66255144032922</v>
      </c>
      <c r="G12" s="56">
        <v>4200</v>
      </c>
      <c r="H12" s="30">
        <v>900</v>
      </c>
      <c r="I12" s="31"/>
      <c r="J12" s="30">
        <f t="shared" si="2"/>
        <v>900</v>
      </c>
      <c r="K12" s="29">
        <f t="shared" si="3"/>
        <v>21.428571428571427</v>
      </c>
      <c r="L12" s="56">
        <v>1580</v>
      </c>
      <c r="M12" s="30">
        <v>69</v>
      </c>
      <c r="N12" s="31"/>
      <c r="O12" s="30">
        <f t="shared" si="4"/>
        <v>69</v>
      </c>
      <c r="P12" s="30">
        <f t="shared" si="5"/>
        <v>4.367088607594937</v>
      </c>
      <c r="Q12" s="55">
        <v>1830</v>
      </c>
      <c r="R12" s="30">
        <v>200</v>
      </c>
      <c r="S12" s="31"/>
      <c r="T12" s="30">
        <f t="shared" si="6"/>
        <v>200</v>
      </c>
      <c r="U12" s="30">
        <f t="shared" si="7"/>
        <v>10.92896174863388</v>
      </c>
      <c r="V12" s="70">
        <v>2450</v>
      </c>
      <c r="W12" s="30">
        <v>497</v>
      </c>
      <c r="X12" s="31"/>
      <c r="Y12" s="30">
        <f t="shared" si="8"/>
        <v>497</v>
      </c>
      <c r="Z12" s="32">
        <f t="shared" si="9"/>
        <v>20.285714285714285</v>
      </c>
    </row>
    <row r="13" spans="1:26" ht="18.75" customHeight="1">
      <c r="A13" s="57" t="s">
        <v>7</v>
      </c>
      <c r="B13" s="55">
        <v>880</v>
      </c>
      <c r="C13" s="29">
        <v>60</v>
      </c>
      <c r="D13" s="31">
        <v>1030</v>
      </c>
      <c r="E13" s="30">
        <f t="shared" si="0"/>
        <v>1090</v>
      </c>
      <c r="F13" s="29">
        <f t="shared" si="1"/>
        <v>123.86363636363636</v>
      </c>
      <c r="G13" s="56">
        <v>6250</v>
      </c>
      <c r="H13" s="30">
        <v>2417</v>
      </c>
      <c r="I13" s="31">
        <v>6669</v>
      </c>
      <c r="J13" s="30">
        <f t="shared" si="2"/>
        <v>9086</v>
      </c>
      <c r="K13" s="29">
        <f t="shared" si="3"/>
        <v>145.376</v>
      </c>
      <c r="L13" s="56">
        <v>2870</v>
      </c>
      <c r="M13" s="30">
        <v>370</v>
      </c>
      <c r="N13" s="31"/>
      <c r="O13" s="30">
        <f t="shared" si="4"/>
        <v>370</v>
      </c>
      <c r="P13" s="30">
        <f t="shared" si="5"/>
        <v>12.89198606271777</v>
      </c>
      <c r="Q13" s="55">
        <v>39000</v>
      </c>
      <c r="R13" s="30">
        <v>16280</v>
      </c>
      <c r="S13" s="31"/>
      <c r="T13" s="30">
        <f t="shared" si="6"/>
        <v>16280</v>
      </c>
      <c r="U13" s="30">
        <f t="shared" si="7"/>
        <v>41.743589743589745</v>
      </c>
      <c r="V13" s="70">
        <v>17550</v>
      </c>
      <c r="W13" s="30">
        <v>2124</v>
      </c>
      <c r="X13" s="31"/>
      <c r="Y13" s="30">
        <f t="shared" si="8"/>
        <v>2124</v>
      </c>
      <c r="Z13" s="32">
        <f t="shared" si="9"/>
        <v>12.102564102564102</v>
      </c>
    </row>
    <row r="14" spans="1:26" ht="18.75" customHeight="1">
      <c r="A14" s="54" t="s">
        <v>8</v>
      </c>
      <c r="B14" s="55">
        <v>1500</v>
      </c>
      <c r="C14" s="29">
        <v>2150</v>
      </c>
      <c r="D14" s="31">
        <v>980</v>
      </c>
      <c r="E14" s="30">
        <f t="shared" si="0"/>
        <v>3130</v>
      </c>
      <c r="F14" s="29">
        <f t="shared" si="1"/>
        <v>208.66666666666666</v>
      </c>
      <c r="G14" s="56">
        <v>1801</v>
      </c>
      <c r="H14" s="30"/>
      <c r="I14" s="31"/>
      <c r="J14" s="30"/>
      <c r="K14" s="29"/>
      <c r="L14" s="56">
        <v>1440</v>
      </c>
      <c r="M14" s="30">
        <v>2070</v>
      </c>
      <c r="N14" s="31"/>
      <c r="O14" s="30">
        <f t="shared" si="4"/>
        <v>2070</v>
      </c>
      <c r="P14" s="30">
        <f t="shared" si="5"/>
        <v>143.75</v>
      </c>
      <c r="Q14" s="55">
        <v>6845</v>
      </c>
      <c r="R14" s="30"/>
      <c r="S14" s="31"/>
      <c r="T14" s="30"/>
      <c r="U14" s="30"/>
      <c r="V14" s="70">
        <v>2112</v>
      </c>
      <c r="W14" s="30">
        <v>2280</v>
      </c>
      <c r="X14" s="31"/>
      <c r="Y14" s="30">
        <f t="shared" si="8"/>
        <v>2280</v>
      </c>
      <c r="Z14" s="32">
        <f t="shared" si="9"/>
        <v>107.95454545454545</v>
      </c>
    </row>
    <row r="15" spans="1:26" ht="18.75" customHeight="1">
      <c r="A15" s="54" t="s">
        <v>9</v>
      </c>
      <c r="B15" s="55">
        <v>1500</v>
      </c>
      <c r="C15" s="29">
        <v>40</v>
      </c>
      <c r="D15" s="31">
        <v>900</v>
      </c>
      <c r="E15" s="30">
        <f t="shared" si="0"/>
        <v>940</v>
      </c>
      <c r="F15" s="29">
        <f t="shared" si="1"/>
        <v>62.666666666666664</v>
      </c>
      <c r="G15" s="56">
        <v>1700</v>
      </c>
      <c r="H15" s="30"/>
      <c r="I15" s="31"/>
      <c r="J15" s="30"/>
      <c r="K15" s="29"/>
      <c r="L15" s="56">
        <v>900</v>
      </c>
      <c r="M15" s="30">
        <v>30</v>
      </c>
      <c r="N15" s="31"/>
      <c r="O15" s="30">
        <f t="shared" si="4"/>
        <v>30</v>
      </c>
      <c r="P15" s="30">
        <f t="shared" si="5"/>
        <v>3.3333333333333335</v>
      </c>
      <c r="Q15" s="55">
        <v>4800</v>
      </c>
      <c r="R15" s="30">
        <v>200</v>
      </c>
      <c r="S15" s="31"/>
      <c r="T15" s="30">
        <f t="shared" si="6"/>
        <v>200</v>
      </c>
      <c r="U15" s="30">
        <f t="shared" si="7"/>
        <v>4.166666666666667</v>
      </c>
      <c r="V15" s="70">
        <v>13200</v>
      </c>
      <c r="W15" s="30">
        <v>1150</v>
      </c>
      <c r="X15" s="31"/>
      <c r="Y15" s="30">
        <f t="shared" si="8"/>
        <v>1150</v>
      </c>
      <c r="Z15" s="32">
        <f t="shared" si="9"/>
        <v>8.712121212121213</v>
      </c>
    </row>
    <row r="16" spans="1:26" ht="18.75" customHeight="1">
      <c r="A16" s="57" t="s">
        <v>10</v>
      </c>
      <c r="B16" s="55">
        <v>1597</v>
      </c>
      <c r="C16" s="29">
        <v>927</v>
      </c>
      <c r="D16" s="31">
        <v>2300</v>
      </c>
      <c r="E16" s="30">
        <f t="shared" si="0"/>
        <v>3227</v>
      </c>
      <c r="F16" s="29">
        <f t="shared" si="1"/>
        <v>202.06637445209768</v>
      </c>
      <c r="G16" s="56">
        <v>5200</v>
      </c>
      <c r="H16" s="30">
        <v>2100</v>
      </c>
      <c r="I16" s="31">
        <v>7800</v>
      </c>
      <c r="J16" s="30">
        <f t="shared" si="2"/>
        <v>9900</v>
      </c>
      <c r="K16" s="29">
        <f t="shared" si="3"/>
        <v>190.3846153846154</v>
      </c>
      <c r="L16" s="56">
        <v>2250</v>
      </c>
      <c r="M16" s="30">
        <v>740</v>
      </c>
      <c r="N16" s="31"/>
      <c r="O16" s="30">
        <f t="shared" si="4"/>
        <v>740</v>
      </c>
      <c r="P16" s="30">
        <f t="shared" si="5"/>
        <v>32.888888888888886</v>
      </c>
      <c r="Q16" s="55">
        <v>8900</v>
      </c>
      <c r="R16" s="30">
        <v>3760</v>
      </c>
      <c r="S16" s="31"/>
      <c r="T16" s="30">
        <f t="shared" si="6"/>
        <v>3760</v>
      </c>
      <c r="U16" s="30">
        <f t="shared" si="7"/>
        <v>42.247191011235955</v>
      </c>
      <c r="V16" s="70">
        <v>2696</v>
      </c>
      <c r="W16" s="30">
        <v>239</v>
      </c>
      <c r="X16" s="31"/>
      <c r="Y16" s="30">
        <f t="shared" si="8"/>
        <v>239</v>
      </c>
      <c r="Z16" s="32">
        <f t="shared" si="9"/>
        <v>8.864985163204748</v>
      </c>
    </row>
    <row r="17" spans="1:26" ht="18" customHeight="1">
      <c r="A17" s="54" t="s">
        <v>11</v>
      </c>
      <c r="B17" s="55">
        <v>1714</v>
      </c>
      <c r="C17" s="29">
        <v>0</v>
      </c>
      <c r="D17" s="31">
        <v>800</v>
      </c>
      <c r="E17" s="30">
        <f t="shared" si="0"/>
        <v>800</v>
      </c>
      <c r="F17" s="29">
        <f t="shared" si="1"/>
        <v>46.67444574095683</v>
      </c>
      <c r="G17" s="56">
        <v>1195</v>
      </c>
      <c r="H17" s="30"/>
      <c r="I17" s="31">
        <v>300</v>
      </c>
      <c r="J17" s="30">
        <f t="shared" si="2"/>
        <v>300</v>
      </c>
      <c r="K17" s="29">
        <f t="shared" si="3"/>
        <v>25.10460251046025</v>
      </c>
      <c r="L17" s="56">
        <v>1147</v>
      </c>
      <c r="M17" s="30">
        <v>0</v>
      </c>
      <c r="N17" s="31"/>
      <c r="O17" s="30">
        <f t="shared" si="4"/>
        <v>0</v>
      </c>
      <c r="P17" s="30">
        <f t="shared" si="5"/>
        <v>0</v>
      </c>
      <c r="Q17" s="55">
        <v>980</v>
      </c>
      <c r="R17" s="30"/>
      <c r="S17" s="31"/>
      <c r="T17" s="30"/>
      <c r="U17" s="30"/>
      <c r="V17" s="70">
        <v>1500</v>
      </c>
      <c r="W17" s="30">
        <v>188</v>
      </c>
      <c r="X17" s="31"/>
      <c r="Y17" s="30">
        <f t="shared" si="8"/>
        <v>188</v>
      </c>
      <c r="Z17" s="32">
        <f t="shared" si="9"/>
        <v>12.533333333333333</v>
      </c>
    </row>
    <row r="18" spans="1:26" ht="19.5" customHeight="1">
      <c r="A18" s="54" t="s">
        <v>55</v>
      </c>
      <c r="B18" s="55">
        <v>2690</v>
      </c>
      <c r="C18" s="29">
        <v>498.8</v>
      </c>
      <c r="D18" s="31">
        <v>2033</v>
      </c>
      <c r="E18" s="30">
        <f t="shared" si="0"/>
        <v>2531.8</v>
      </c>
      <c r="F18" s="29">
        <f t="shared" si="1"/>
        <v>94.1189591078067</v>
      </c>
      <c r="G18" s="56">
        <v>3780</v>
      </c>
      <c r="H18" s="30">
        <v>1259.7</v>
      </c>
      <c r="I18" s="31">
        <v>2421</v>
      </c>
      <c r="J18" s="30">
        <f t="shared" si="2"/>
        <v>3680.7</v>
      </c>
      <c r="K18" s="29">
        <f t="shared" si="3"/>
        <v>97.37301587301587</v>
      </c>
      <c r="L18" s="56">
        <v>3295</v>
      </c>
      <c r="M18" s="30">
        <v>300.4</v>
      </c>
      <c r="N18" s="31"/>
      <c r="O18" s="30">
        <f t="shared" si="4"/>
        <v>300.4</v>
      </c>
      <c r="P18" s="30">
        <f t="shared" si="5"/>
        <v>9.116843702579665</v>
      </c>
      <c r="Q18" s="55">
        <v>6660</v>
      </c>
      <c r="R18" s="30">
        <v>7950</v>
      </c>
      <c r="S18" s="31"/>
      <c r="T18" s="30">
        <f t="shared" si="6"/>
        <v>7950</v>
      </c>
      <c r="U18" s="30">
        <f t="shared" si="7"/>
        <v>119.36936936936937</v>
      </c>
      <c r="V18" s="70">
        <v>3290</v>
      </c>
      <c r="W18" s="30">
        <v>215</v>
      </c>
      <c r="X18" s="31"/>
      <c r="Y18" s="30">
        <f t="shared" si="8"/>
        <v>215</v>
      </c>
      <c r="Z18" s="32"/>
    </row>
    <row r="19" spans="1:26" ht="18.75" customHeight="1">
      <c r="A19" s="57" t="s">
        <v>13</v>
      </c>
      <c r="B19" s="55">
        <v>1500</v>
      </c>
      <c r="C19" s="29">
        <v>412</v>
      </c>
      <c r="D19" s="31">
        <v>1249</v>
      </c>
      <c r="E19" s="30">
        <f t="shared" si="0"/>
        <v>1661</v>
      </c>
      <c r="F19" s="29">
        <f t="shared" si="1"/>
        <v>110.73333333333333</v>
      </c>
      <c r="G19" s="56">
        <v>5500</v>
      </c>
      <c r="H19" s="30">
        <v>480</v>
      </c>
      <c r="I19" s="31">
        <v>4308</v>
      </c>
      <c r="J19" s="30">
        <f t="shared" si="2"/>
        <v>4788</v>
      </c>
      <c r="K19" s="29">
        <f t="shared" si="3"/>
        <v>87.05454545454545</v>
      </c>
      <c r="L19" s="56">
        <v>1200</v>
      </c>
      <c r="M19" s="30">
        <v>290</v>
      </c>
      <c r="N19" s="31"/>
      <c r="O19" s="30">
        <f t="shared" si="4"/>
        <v>290</v>
      </c>
      <c r="P19" s="30">
        <f t="shared" si="5"/>
        <v>24.166666666666668</v>
      </c>
      <c r="Q19" s="55">
        <v>6900</v>
      </c>
      <c r="R19" s="30">
        <v>904</v>
      </c>
      <c r="S19" s="31"/>
      <c r="T19" s="30">
        <f t="shared" si="6"/>
        <v>904</v>
      </c>
      <c r="U19" s="30">
        <f t="shared" si="7"/>
        <v>13.101449275362318</v>
      </c>
      <c r="V19" s="70">
        <v>2500</v>
      </c>
      <c r="W19" s="30">
        <v>288</v>
      </c>
      <c r="X19" s="31"/>
      <c r="Y19" s="30">
        <f t="shared" si="8"/>
        <v>288</v>
      </c>
      <c r="Z19" s="32">
        <f t="shared" si="9"/>
        <v>11.52</v>
      </c>
    </row>
    <row r="20" spans="1:26" ht="19.5" customHeight="1">
      <c r="A20" s="54" t="s">
        <v>14</v>
      </c>
      <c r="B20" s="55">
        <v>2375</v>
      </c>
      <c r="C20" s="29">
        <v>310</v>
      </c>
      <c r="D20" s="31">
        <v>965</v>
      </c>
      <c r="E20" s="30">
        <f t="shared" si="0"/>
        <v>1275</v>
      </c>
      <c r="F20" s="29">
        <f t="shared" si="1"/>
        <v>53.68421052631579</v>
      </c>
      <c r="G20" s="56">
        <v>5500</v>
      </c>
      <c r="H20" s="30">
        <v>450</v>
      </c>
      <c r="I20" s="31">
        <v>2339</v>
      </c>
      <c r="J20" s="30">
        <f t="shared" si="2"/>
        <v>2789</v>
      </c>
      <c r="K20" s="29">
        <f t="shared" si="3"/>
        <v>50.70909090909091</v>
      </c>
      <c r="L20" s="56">
        <v>2900</v>
      </c>
      <c r="M20" s="30">
        <v>130</v>
      </c>
      <c r="N20" s="31"/>
      <c r="O20" s="30">
        <f t="shared" si="4"/>
        <v>130</v>
      </c>
      <c r="P20" s="30">
        <f t="shared" si="5"/>
        <v>4.482758620689655</v>
      </c>
      <c r="Q20" s="55">
        <v>2300</v>
      </c>
      <c r="R20" s="30">
        <v>350</v>
      </c>
      <c r="S20" s="31"/>
      <c r="T20" s="30">
        <f t="shared" si="6"/>
        <v>350</v>
      </c>
      <c r="U20" s="30">
        <f t="shared" si="7"/>
        <v>15.217391304347826</v>
      </c>
      <c r="V20" s="70">
        <v>2670</v>
      </c>
      <c r="W20" s="30">
        <v>240</v>
      </c>
      <c r="X20" s="31"/>
      <c r="Y20" s="30">
        <f t="shared" si="8"/>
        <v>240</v>
      </c>
      <c r="Z20" s="32">
        <f t="shared" si="9"/>
        <v>8.98876404494382</v>
      </c>
    </row>
    <row r="21" spans="1:26" ht="18.75" customHeight="1">
      <c r="A21" s="54" t="s">
        <v>56</v>
      </c>
      <c r="B21" s="55">
        <v>2855</v>
      </c>
      <c r="C21" s="29">
        <v>47.5</v>
      </c>
      <c r="D21" s="31">
        <v>900</v>
      </c>
      <c r="E21" s="30">
        <f t="shared" si="0"/>
        <v>947.5</v>
      </c>
      <c r="F21" s="29">
        <f t="shared" si="1"/>
        <v>33.18739054290718</v>
      </c>
      <c r="G21" s="56">
        <v>4790</v>
      </c>
      <c r="H21" s="30">
        <v>1243</v>
      </c>
      <c r="I21" s="31">
        <v>1350</v>
      </c>
      <c r="J21" s="30">
        <f t="shared" si="2"/>
        <v>2593</v>
      </c>
      <c r="K21" s="29">
        <f t="shared" si="3"/>
        <v>54.13361169102296</v>
      </c>
      <c r="L21" s="56">
        <v>2050</v>
      </c>
      <c r="M21" s="30">
        <v>214</v>
      </c>
      <c r="N21" s="31"/>
      <c r="O21" s="30">
        <f t="shared" si="4"/>
        <v>214</v>
      </c>
      <c r="P21" s="30">
        <f t="shared" si="5"/>
        <v>10.439024390243903</v>
      </c>
      <c r="Q21" s="55">
        <v>6465</v>
      </c>
      <c r="R21" s="30">
        <v>2028</v>
      </c>
      <c r="S21" s="31"/>
      <c r="T21" s="30">
        <f t="shared" si="6"/>
        <v>2028</v>
      </c>
      <c r="U21" s="30">
        <f t="shared" si="7"/>
        <v>31.36890951276102</v>
      </c>
      <c r="V21" s="70">
        <v>2695</v>
      </c>
      <c r="W21" s="30">
        <v>511</v>
      </c>
      <c r="X21" s="31"/>
      <c r="Y21" s="30">
        <f t="shared" si="8"/>
        <v>511</v>
      </c>
      <c r="Z21" s="32">
        <f t="shared" si="9"/>
        <v>18.961038961038962</v>
      </c>
    </row>
    <row r="22" spans="1:26" ht="19.5" customHeight="1">
      <c r="A22" s="54" t="s">
        <v>57</v>
      </c>
      <c r="B22" s="55">
        <v>1220</v>
      </c>
      <c r="C22" s="29">
        <v>108</v>
      </c>
      <c r="D22" s="31">
        <v>210</v>
      </c>
      <c r="E22" s="30">
        <f t="shared" si="0"/>
        <v>318</v>
      </c>
      <c r="F22" s="29">
        <f t="shared" si="1"/>
        <v>26.065573770491802</v>
      </c>
      <c r="G22" s="56">
        <v>13490</v>
      </c>
      <c r="H22" s="30">
        <v>3074</v>
      </c>
      <c r="I22" s="31">
        <v>7257</v>
      </c>
      <c r="J22" s="30">
        <f t="shared" si="2"/>
        <v>10331</v>
      </c>
      <c r="K22" s="29">
        <f t="shared" si="3"/>
        <v>76.5826538176427</v>
      </c>
      <c r="L22" s="56">
        <v>2200</v>
      </c>
      <c r="M22" s="30">
        <v>164</v>
      </c>
      <c r="N22" s="31"/>
      <c r="O22" s="30">
        <f t="shared" si="4"/>
        <v>164</v>
      </c>
      <c r="P22" s="30">
        <f t="shared" si="5"/>
        <v>7.454545454545454</v>
      </c>
      <c r="Q22" s="55">
        <v>14700</v>
      </c>
      <c r="R22" s="30">
        <v>6669</v>
      </c>
      <c r="S22" s="31"/>
      <c r="T22" s="30">
        <f t="shared" si="6"/>
        <v>6669</v>
      </c>
      <c r="U22" s="30">
        <f t="shared" si="7"/>
        <v>45.36734693877551</v>
      </c>
      <c r="V22" s="70">
        <v>3083</v>
      </c>
      <c r="W22" s="30">
        <v>784</v>
      </c>
      <c r="X22" s="31"/>
      <c r="Y22" s="30">
        <f t="shared" si="8"/>
        <v>784</v>
      </c>
      <c r="Z22" s="32">
        <f t="shared" si="9"/>
        <v>25.42977619202076</v>
      </c>
    </row>
    <row r="23" spans="1:26" ht="18.75" customHeight="1">
      <c r="A23" s="57" t="s">
        <v>17</v>
      </c>
      <c r="B23" s="55">
        <v>2300</v>
      </c>
      <c r="C23" s="29"/>
      <c r="D23" s="31">
        <v>94</v>
      </c>
      <c r="E23" s="30">
        <f t="shared" si="0"/>
        <v>94</v>
      </c>
      <c r="F23" s="29">
        <f t="shared" si="1"/>
        <v>4.086956521739131</v>
      </c>
      <c r="G23" s="58"/>
      <c r="H23" s="30"/>
      <c r="I23" s="31"/>
      <c r="J23" s="30"/>
      <c r="K23" s="29"/>
      <c r="L23" s="56">
        <v>1200</v>
      </c>
      <c r="M23" s="30">
        <v>0</v>
      </c>
      <c r="N23" s="31"/>
      <c r="O23" s="30">
        <f t="shared" si="4"/>
        <v>0</v>
      </c>
      <c r="P23" s="30">
        <f t="shared" si="5"/>
        <v>0</v>
      </c>
      <c r="Q23" s="55"/>
      <c r="R23" s="30"/>
      <c r="S23" s="31"/>
      <c r="T23" s="30"/>
      <c r="U23" s="30"/>
      <c r="V23" s="70">
        <v>9700</v>
      </c>
      <c r="W23" s="30">
        <v>0</v>
      </c>
      <c r="X23" s="31"/>
      <c r="Y23" s="30">
        <f t="shared" si="8"/>
        <v>0</v>
      </c>
      <c r="Z23" s="32">
        <f t="shared" si="9"/>
        <v>0</v>
      </c>
    </row>
    <row r="24" spans="1:26" ht="18" customHeight="1">
      <c r="A24" s="57" t="s">
        <v>18</v>
      </c>
      <c r="B24" s="55">
        <v>1932</v>
      </c>
      <c r="C24" s="29">
        <v>687.9</v>
      </c>
      <c r="D24" s="31">
        <v>15</v>
      </c>
      <c r="E24" s="30">
        <f t="shared" si="0"/>
        <v>702.9</v>
      </c>
      <c r="F24" s="29">
        <f t="shared" si="1"/>
        <v>36.38198757763975</v>
      </c>
      <c r="G24" s="56">
        <v>4041</v>
      </c>
      <c r="H24" s="30">
        <v>3799.5</v>
      </c>
      <c r="I24" s="31">
        <v>2795</v>
      </c>
      <c r="J24" s="30">
        <f t="shared" si="2"/>
        <v>6594.5</v>
      </c>
      <c r="K24" s="29">
        <f>(J24*100)/G24</f>
        <v>163.1898045038357</v>
      </c>
      <c r="L24" s="56">
        <v>1270</v>
      </c>
      <c r="M24" s="30">
        <v>225.8</v>
      </c>
      <c r="N24" s="31"/>
      <c r="O24" s="30">
        <f t="shared" si="4"/>
        <v>225.8</v>
      </c>
      <c r="P24" s="30">
        <f t="shared" si="5"/>
        <v>17.77952755905512</v>
      </c>
      <c r="Q24" s="55">
        <v>13300</v>
      </c>
      <c r="R24" s="30">
        <v>8881.4</v>
      </c>
      <c r="S24" s="31"/>
      <c r="T24" s="30">
        <f t="shared" si="6"/>
        <v>8881.4</v>
      </c>
      <c r="U24" s="30">
        <f t="shared" si="7"/>
        <v>66.77744360902255</v>
      </c>
      <c r="V24" s="70">
        <v>41300</v>
      </c>
      <c r="W24" s="30">
        <v>520</v>
      </c>
      <c r="X24" s="31"/>
      <c r="Y24" s="30">
        <f t="shared" si="8"/>
        <v>520</v>
      </c>
      <c r="Z24" s="32">
        <f t="shared" si="9"/>
        <v>1.2590799031476998</v>
      </c>
    </row>
    <row r="25" spans="1:26" ht="18" customHeight="1">
      <c r="A25" s="57" t="s">
        <v>58</v>
      </c>
      <c r="B25" s="55">
        <v>2000</v>
      </c>
      <c r="C25" s="29"/>
      <c r="D25" s="31">
        <v>958</v>
      </c>
      <c r="E25" s="30">
        <f t="shared" si="0"/>
        <v>958</v>
      </c>
      <c r="F25" s="29">
        <f t="shared" si="1"/>
        <v>47.9</v>
      </c>
      <c r="G25" s="56">
        <v>2428</v>
      </c>
      <c r="H25" s="30"/>
      <c r="I25" s="31">
        <v>1389</v>
      </c>
      <c r="J25" s="30">
        <f t="shared" si="2"/>
        <v>1389</v>
      </c>
      <c r="K25" s="29">
        <f>(J25*100)/G25</f>
        <v>57.20757825370676</v>
      </c>
      <c r="L25" s="56">
        <v>2065</v>
      </c>
      <c r="M25" s="30">
        <v>0</v>
      </c>
      <c r="N25" s="31"/>
      <c r="O25" s="30">
        <f t="shared" si="4"/>
        <v>0</v>
      </c>
      <c r="P25" s="30">
        <f t="shared" si="5"/>
        <v>0</v>
      </c>
      <c r="Q25" s="55">
        <v>5600</v>
      </c>
      <c r="R25" s="30"/>
      <c r="S25" s="31"/>
      <c r="T25" s="30"/>
      <c r="U25" s="30"/>
      <c r="V25" s="70">
        <v>1430</v>
      </c>
      <c r="W25" s="30">
        <v>0</v>
      </c>
      <c r="X25" s="31"/>
      <c r="Y25" s="30">
        <f t="shared" si="8"/>
        <v>0</v>
      </c>
      <c r="Z25" s="32">
        <f t="shared" si="9"/>
        <v>0</v>
      </c>
    </row>
    <row r="26" spans="1:26" ht="19.5" customHeight="1">
      <c r="A26" s="54" t="s">
        <v>20</v>
      </c>
      <c r="B26" s="55">
        <v>8545</v>
      </c>
      <c r="C26" s="29">
        <v>383</v>
      </c>
      <c r="D26" s="31">
        <v>832</v>
      </c>
      <c r="E26" s="30">
        <f t="shared" si="0"/>
        <v>1215</v>
      </c>
      <c r="F26" s="29">
        <f t="shared" si="1"/>
        <v>14.218841427735518</v>
      </c>
      <c r="G26" s="56">
        <v>14526</v>
      </c>
      <c r="H26" s="30">
        <v>6714</v>
      </c>
      <c r="I26" s="31">
        <v>19456</v>
      </c>
      <c r="J26" s="30">
        <f t="shared" si="2"/>
        <v>26170</v>
      </c>
      <c r="K26" s="29">
        <f>(J26*100)/G26</f>
        <v>180.15971361696268</v>
      </c>
      <c r="L26" s="56">
        <v>10254</v>
      </c>
      <c r="M26" s="30">
        <v>1036</v>
      </c>
      <c r="N26" s="31"/>
      <c r="O26" s="30">
        <f t="shared" si="4"/>
        <v>1036</v>
      </c>
      <c r="P26" s="30">
        <f t="shared" si="5"/>
        <v>10.103374292958845</v>
      </c>
      <c r="Q26" s="55">
        <v>47000</v>
      </c>
      <c r="R26" s="30">
        <v>11244</v>
      </c>
      <c r="S26" s="31"/>
      <c r="T26" s="30">
        <f t="shared" si="6"/>
        <v>11244</v>
      </c>
      <c r="U26" s="30">
        <f t="shared" si="7"/>
        <v>23.92340425531915</v>
      </c>
      <c r="V26" s="70">
        <v>8545</v>
      </c>
      <c r="W26" s="30">
        <v>2087</v>
      </c>
      <c r="X26" s="31"/>
      <c r="Y26" s="30">
        <f t="shared" si="8"/>
        <v>2087</v>
      </c>
      <c r="Z26" s="32">
        <f t="shared" si="9"/>
        <v>24.423639555295495</v>
      </c>
    </row>
    <row r="27" spans="1:26" s="36" customFormat="1" ht="18" customHeight="1">
      <c r="A27" s="59" t="s">
        <v>69</v>
      </c>
      <c r="B27" s="34">
        <f>SUM(B6:B26)</f>
        <v>45829</v>
      </c>
      <c r="C27" s="33">
        <f>SUM(C6:C26)</f>
        <v>6460.7</v>
      </c>
      <c r="D27" s="34">
        <f>SUM(D6:D26)</f>
        <v>19154</v>
      </c>
      <c r="E27" s="34">
        <f>C27+D27</f>
        <v>25614.7</v>
      </c>
      <c r="F27" s="33">
        <f>(E27*100)/B27</f>
        <v>55.89190250714613</v>
      </c>
      <c r="G27" s="34">
        <f>SUM(G6:G26)</f>
        <v>86553</v>
      </c>
      <c r="H27" s="34">
        <f>SUM(H6:H26)</f>
        <v>32810.6</v>
      </c>
      <c r="I27" s="34">
        <f>SUM(I6:I26)</f>
        <v>70904</v>
      </c>
      <c r="J27" s="34">
        <f t="shared" si="2"/>
        <v>103714.6</v>
      </c>
      <c r="K27" s="33">
        <f>(J27*100)/G27</f>
        <v>119.82785114323016</v>
      </c>
      <c r="L27" s="34">
        <f>SUM(L6:L26)</f>
        <v>44001</v>
      </c>
      <c r="M27" s="34">
        <f>SUM(M6:M26)</f>
        <v>6347.2</v>
      </c>
      <c r="N27" s="34">
        <f>SUM(N6:N26)</f>
        <v>0</v>
      </c>
      <c r="O27" s="34">
        <f t="shared" si="4"/>
        <v>6347.2</v>
      </c>
      <c r="P27" s="33">
        <f>(O27*100)/L27</f>
        <v>14.42512670166587</v>
      </c>
      <c r="Q27" s="34">
        <f>SUM(Q6:Q26)</f>
        <v>191444</v>
      </c>
      <c r="R27" s="34">
        <f>SUM(R6:R26)</f>
        <v>60420.4</v>
      </c>
      <c r="S27" s="34">
        <f>SUM(S6:S26)</f>
        <v>1490</v>
      </c>
      <c r="T27" s="34">
        <f t="shared" si="6"/>
        <v>61910.4</v>
      </c>
      <c r="U27" s="34">
        <f>(T27*100)/Q27</f>
        <v>32.33864733290153</v>
      </c>
      <c r="V27" s="51">
        <f>SUM(V6:V26)</f>
        <v>139391</v>
      </c>
      <c r="W27" s="34">
        <f>SUM(W6:W26)</f>
        <v>13062</v>
      </c>
      <c r="X27" s="34">
        <f>SUM(X6:X26)</f>
        <v>0</v>
      </c>
      <c r="Y27" s="34">
        <f t="shared" si="8"/>
        <v>13062</v>
      </c>
      <c r="Z27" s="35">
        <f t="shared" si="9"/>
        <v>9.37076281825943</v>
      </c>
    </row>
    <row r="28" spans="1:26" s="39" customFormat="1" ht="16.5" thickBot="1">
      <c r="A28" s="54" t="s">
        <v>22</v>
      </c>
      <c r="B28" s="30">
        <v>44327</v>
      </c>
      <c r="C28" s="29">
        <v>3460</v>
      </c>
      <c r="D28" s="31">
        <v>55862</v>
      </c>
      <c r="E28" s="30">
        <v>59322</v>
      </c>
      <c r="F28" s="29">
        <v>133.82814086222845</v>
      </c>
      <c r="G28" s="30">
        <v>99866</v>
      </c>
      <c r="H28" s="30">
        <v>18758</v>
      </c>
      <c r="I28" s="31">
        <v>98503</v>
      </c>
      <c r="J28" s="30">
        <v>117261</v>
      </c>
      <c r="K28" s="29">
        <v>117.41834057637234</v>
      </c>
      <c r="L28" s="30">
        <v>47951</v>
      </c>
      <c r="M28" s="30">
        <v>4189</v>
      </c>
      <c r="N28" s="31">
        <v>0</v>
      </c>
      <c r="O28" s="30">
        <v>4189</v>
      </c>
      <c r="P28" s="31">
        <v>8.736001334695835</v>
      </c>
      <c r="Q28" s="30">
        <v>188247</v>
      </c>
      <c r="R28" s="30"/>
      <c r="S28" s="31"/>
      <c r="T28" s="30">
        <v>78468</v>
      </c>
      <c r="U28" s="30">
        <v>41.68353280530367</v>
      </c>
      <c r="V28" s="52">
        <v>135409</v>
      </c>
      <c r="W28" s="38">
        <v>8079</v>
      </c>
      <c r="X28" s="37">
        <v>0</v>
      </c>
      <c r="Y28" s="30">
        <f t="shared" si="8"/>
        <v>8079</v>
      </c>
      <c r="Z28" s="32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2017-07-03T06:03:12Z</cp:lastPrinted>
  <dcterms:created xsi:type="dcterms:W3CDTF">2016-12-20T07:25:22Z</dcterms:created>
  <dcterms:modified xsi:type="dcterms:W3CDTF">2017-07-17T06:36:47Z</dcterms:modified>
  <cp:category/>
  <cp:version/>
  <cp:contentType/>
  <cp:contentStatus/>
</cp:coreProperties>
</file>