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работы'!$A$1:$H$28</definedName>
  </definedNames>
  <calcPr fullCalcOnLoad="1"/>
</workbook>
</file>

<file path=xl/sharedStrings.xml><?xml version="1.0" encoding="utf-8"?>
<sst xmlns="http://schemas.openxmlformats.org/spreadsheetml/2006/main" count="144" uniqueCount="74">
  <si>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</si>
  <si>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</si>
  <si>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</si>
  <si>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</si>
  <si>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</si>
  <si>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</si>
  <si>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</si>
  <si>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</si>
  <si>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</si>
  <si>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</si>
  <si>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</si>
  <si>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</si>
  <si>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</si>
  <si>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</si>
  <si>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</si>
  <si>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</si>
  <si>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</si>
  <si>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</si>
  <si>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</si>
  <si>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</si>
  <si>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</si>
  <si>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</si>
  <si>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</si>
  <si>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</si>
  <si>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</si>
  <si>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</si>
  <si>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</si>
  <si>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</si>
  <si>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</si>
  <si>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</si>
  <si>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</si>
  <si>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</si>
  <si>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</si>
  <si>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</si>
  <si>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</si>
  <si>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</si>
  <si>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</si>
  <si>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</si>
  <si>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</si>
  <si>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</si>
  <si>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</si>
  <si>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</si>
  <si>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</si>
  <si>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</si>
  <si>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</si>
  <si>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</si>
  <si>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</si>
  <si>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</si>
  <si>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</si>
  <si>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</si>
  <si>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</si>
  <si>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</si>
  <si>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</si>
  <si>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</si>
  <si>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</si>
  <si>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</si>
  <si>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</si>
  <si>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</si>
  <si>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</si>
  <si>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</si>
  <si>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</si>
  <si>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</si>
  <si>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</si>
  <si>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</si>
  <si>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</si>
  <si>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</si>
  <si>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</si>
  <si>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</si>
  <si>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</si>
  <si>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</si>
  <si>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</si>
  <si>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</si>
  <si>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21.06</t>
  </si>
  <si>
    <t>22.06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</si>
</sst>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center" vertical="center" wrapText="1"/>
    </xf>
    <xf numFmtId="1" fontId="2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1" fontId="2" fillId="0" borderId="13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14" xfId="58" applyNumberFormat="1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7" xfId="58" applyFont="1" applyBorder="1" applyAlignment="1">
      <alignment horizontal="center" vertical="center" wrapText="1"/>
      <protection/>
    </xf>
    <xf numFmtId="176" fontId="6" fillId="0" borderId="17" xfId="0" applyNumberFormat="1" applyFont="1" applyBorder="1" applyAlignment="1">
      <alignment horizontal="center" vertical="center" wrapText="1"/>
    </xf>
    <xf numFmtId="1" fontId="2" fillId="0" borderId="17" xfId="58" applyNumberFormat="1" applyFont="1" applyBorder="1" applyAlignment="1">
      <alignment horizontal="center" vertical="center"/>
      <protection/>
    </xf>
    <xf numFmtId="1" fontId="6" fillId="0" borderId="18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22" xfId="58" applyFont="1" applyBorder="1" applyAlignment="1">
      <alignment horizontal="center" vertical="center"/>
      <protection/>
    </xf>
    <xf numFmtId="0" fontId="5" fillId="24" borderId="10" xfId="61" applyFont="1" applyFill="1" applyBorder="1" applyAlignment="1" applyProtection="1">
      <alignment horizontal="left" vertical="center"/>
      <protection locked="0"/>
    </xf>
    <xf numFmtId="0" fontId="31" fillId="24" borderId="11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79" t="s">
        <v>26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2">
        <v>42908</v>
      </c>
      <c r="P1" s="82"/>
    </row>
    <row r="2" spans="1:16" ht="15.75">
      <c r="A2" s="7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"/>
      <c r="P2" s="8"/>
    </row>
    <row r="3" spans="1:16" ht="14.25">
      <c r="A3" s="83" t="s">
        <v>28</v>
      </c>
      <c r="B3" s="84" t="s">
        <v>29</v>
      </c>
      <c r="C3" s="84"/>
      <c r="D3" s="84"/>
      <c r="E3" s="85" t="s">
        <v>30</v>
      </c>
      <c r="F3" s="85"/>
      <c r="G3" s="85"/>
      <c r="H3" s="85"/>
      <c r="I3" s="85"/>
      <c r="J3" s="85"/>
      <c r="K3" s="86" t="s">
        <v>31</v>
      </c>
      <c r="L3" s="86"/>
      <c r="M3" s="84" t="s">
        <v>32</v>
      </c>
      <c r="N3" s="84"/>
      <c r="O3" s="84"/>
      <c r="P3" s="84"/>
    </row>
    <row r="4" spans="1:16" ht="15">
      <c r="A4" s="83"/>
      <c r="B4" s="87" t="s">
        <v>33</v>
      </c>
      <c r="C4" s="76" t="s">
        <v>34</v>
      </c>
      <c r="D4" s="76"/>
      <c r="E4" s="85"/>
      <c r="F4" s="85"/>
      <c r="G4" s="85"/>
      <c r="H4" s="85"/>
      <c r="I4" s="85"/>
      <c r="J4" s="85"/>
      <c r="K4" s="76" t="s">
        <v>35</v>
      </c>
      <c r="L4" s="76"/>
      <c r="M4" s="75" t="s">
        <v>36</v>
      </c>
      <c r="N4" s="75"/>
      <c r="O4" s="75" t="s">
        <v>0</v>
      </c>
      <c r="P4" s="75"/>
    </row>
    <row r="5" spans="1:16" ht="15">
      <c r="A5" s="83"/>
      <c r="B5" s="87"/>
      <c r="C5" s="76" t="s">
        <v>37</v>
      </c>
      <c r="D5" s="76"/>
      <c r="E5" s="76" t="s">
        <v>38</v>
      </c>
      <c r="F5" s="76"/>
      <c r="G5" s="77" t="s">
        <v>39</v>
      </c>
      <c r="H5" s="77"/>
      <c r="I5" s="77" t="s">
        <v>40</v>
      </c>
      <c r="J5" s="77"/>
      <c r="K5" s="78" t="s">
        <v>41</v>
      </c>
      <c r="L5" s="78"/>
      <c r="M5" s="78" t="s">
        <v>39</v>
      </c>
      <c r="N5" s="78"/>
      <c r="O5" s="78" t="s">
        <v>39</v>
      </c>
      <c r="P5" s="78"/>
    </row>
    <row r="6" spans="1:16" ht="15">
      <c r="A6" s="83"/>
      <c r="B6" s="87"/>
      <c r="C6" s="11" t="s">
        <v>72</v>
      </c>
      <c r="D6" s="11" t="s">
        <v>73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 aca="true" t="shared" si="0" ref="K7:K29"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11.3</v>
      </c>
      <c r="I8" s="14">
        <v>12.6</v>
      </c>
      <c r="J8" s="14">
        <v>9.6</v>
      </c>
      <c r="K8" s="15">
        <f t="shared" si="0"/>
        <v>11.007025761124122</v>
      </c>
      <c r="L8" s="15">
        <v>10.3290676416819</v>
      </c>
      <c r="M8" s="16">
        <v>474.1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f>2652.35172413793+14</f>
        <v>2666.35172413793</v>
      </c>
      <c r="F9" s="14">
        <v>1277.1</v>
      </c>
      <c r="G9" s="14">
        <v>14.5</v>
      </c>
      <c r="H9" s="14">
        <v>12</v>
      </c>
      <c r="I9" s="14">
        <v>13.7</v>
      </c>
      <c r="J9" s="14">
        <v>9.7</v>
      </c>
      <c r="K9" s="15">
        <f t="shared" si="0"/>
        <v>12.831858407079645</v>
      </c>
      <c r="L9" s="15">
        <v>10.443864229765014</v>
      </c>
      <c r="M9" s="16">
        <v>796.5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</v>
      </c>
      <c r="I10" s="14">
        <v>3.6</v>
      </c>
      <c r="J10" s="14">
        <v>2.9</v>
      </c>
      <c r="K10" s="15">
        <f t="shared" si="0"/>
        <v>9.814323607427056</v>
      </c>
      <c r="L10" s="15">
        <v>9.00900900900901</v>
      </c>
      <c r="M10" s="16">
        <v>372</v>
      </c>
      <c r="N10" s="16">
        <v>470</v>
      </c>
      <c r="O10" s="17">
        <v>3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8.8</v>
      </c>
      <c r="H11" s="14">
        <v>7.3</v>
      </c>
      <c r="I11" s="14">
        <v>7.7</v>
      </c>
      <c r="J11" s="14">
        <v>6.4</v>
      </c>
      <c r="K11" s="15">
        <f t="shared" si="0"/>
        <v>12.753623188405799</v>
      </c>
      <c r="L11" s="15">
        <v>10.579710144927535</v>
      </c>
      <c r="M11" s="16">
        <v>1020.5</v>
      </c>
      <c r="N11" s="16">
        <v>815</v>
      </c>
      <c r="O11" s="17">
        <v>10.5</v>
      </c>
      <c r="P11" s="17">
        <v>7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8.9</v>
      </c>
      <c r="H12" s="14">
        <v>7</v>
      </c>
      <c r="I12" s="14">
        <v>8.7</v>
      </c>
      <c r="J12" s="14">
        <v>6.8</v>
      </c>
      <c r="K12" s="15">
        <f t="shared" si="0"/>
        <v>18.69747899159664</v>
      </c>
      <c r="L12" s="15">
        <v>15.250544662309368</v>
      </c>
      <c r="M12" s="16">
        <v>1611.6</v>
      </c>
      <c r="N12" s="16">
        <v>941.4</v>
      </c>
      <c r="O12" s="17">
        <v>14.1</v>
      </c>
      <c r="P12" s="17">
        <v>9.2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1056.344827586207</v>
      </c>
      <c r="F13" s="14">
        <v>1762</v>
      </c>
      <c r="G13" s="14">
        <v>11.5</v>
      </c>
      <c r="H13" s="14">
        <v>17.2</v>
      </c>
      <c r="I13" s="14">
        <v>9.2</v>
      </c>
      <c r="J13" s="14">
        <v>15</v>
      </c>
      <c r="K13" s="15">
        <f t="shared" si="0"/>
        <v>13.418903150525088</v>
      </c>
      <c r="L13" s="15">
        <v>11.241830065359476</v>
      </c>
      <c r="M13" s="16">
        <v>498</v>
      </c>
      <c r="N13" s="16">
        <v>448</v>
      </c>
      <c r="O13" s="17">
        <v>3</v>
      </c>
      <c r="P13" s="17">
        <v>4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32.7</v>
      </c>
      <c r="I14" s="14">
        <v>28.9</v>
      </c>
      <c r="J14" s="14">
        <v>28.7</v>
      </c>
      <c r="K14" s="15">
        <f t="shared" si="0"/>
        <v>10.940919037199125</v>
      </c>
      <c r="L14" s="15">
        <v>11.925601750547047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704</v>
      </c>
      <c r="D15" s="13">
        <v>704</v>
      </c>
      <c r="E15" s="14">
        <v>983.1</v>
      </c>
      <c r="F15" s="14">
        <v>947.3</v>
      </c>
      <c r="G15" s="14">
        <v>7.1</v>
      </c>
      <c r="H15" s="14">
        <v>7.4</v>
      </c>
      <c r="I15" s="14">
        <v>6.6</v>
      </c>
      <c r="J15" s="14">
        <v>6.9</v>
      </c>
      <c r="K15" s="15">
        <f t="shared" si="0"/>
        <v>10.085227272727272</v>
      </c>
      <c r="L15" s="15">
        <v>10.056657223796034</v>
      </c>
      <c r="M15" s="16">
        <v>48</v>
      </c>
      <c r="N15" s="16">
        <v>44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9.7</v>
      </c>
      <c r="I16" s="14">
        <v>8.5</v>
      </c>
      <c r="J16" s="14">
        <v>8.9</v>
      </c>
      <c r="K16" s="15">
        <f t="shared" si="0"/>
        <v>15.962441314553988</v>
      </c>
      <c r="L16" s="15">
        <v>16.006600660066006</v>
      </c>
      <c r="M16" s="16">
        <v>1960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14.2</v>
      </c>
      <c r="I17" s="14">
        <v>18.1</v>
      </c>
      <c r="J17" s="14">
        <v>13.6</v>
      </c>
      <c r="K17" s="15">
        <f t="shared" si="0"/>
        <v>18.673469387755105</v>
      </c>
      <c r="L17" s="15">
        <v>14.947368421052632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f t="shared" si="0"/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f>1423.54482758621+13.8</f>
        <v>1437.34482758621</v>
      </c>
      <c r="F19" s="14">
        <v>1469.7</v>
      </c>
      <c r="G19" s="14">
        <v>14.4</v>
      </c>
      <c r="H19" s="14">
        <v>16.4</v>
      </c>
      <c r="I19" s="14">
        <v>11.1</v>
      </c>
      <c r="J19" s="14">
        <v>13.8</v>
      </c>
      <c r="K19" s="15">
        <f t="shared" si="0"/>
        <v>11.338582677165356</v>
      </c>
      <c r="L19" s="15">
        <v>11.944646758922067</v>
      </c>
      <c r="M19" s="16">
        <v>629</v>
      </c>
      <c r="N19" s="16">
        <v>495</v>
      </c>
      <c r="O19" s="17">
        <v>4</v>
      </c>
      <c r="P19" s="17">
        <v>4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f>2082.20689655172+16.9</f>
        <v>2099.10689655172</v>
      </c>
      <c r="F20" s="14">
        <v>1803</v>
      </c>
      <c r="G20" s="14">
        <v>17.8</v>
      </c>
      <c r="H20" s="14">
        <v>16.7</v>
      </c>
      <c r="I20" s="14">
        <v>14.9</v>
      </c>
      <c r="J20" s="14">
        <v>14.8</v>
      </c>
      <c r="K20" s="15">
        <f t="shared" si="0"/>
        <v>13.852140077821012</v>
      </c>
      <c r="L20" s="15">
        <v>13.036690085870413</v>
      </c>
      <c r="M20" s="16">
        <v>136.9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6.4</v>
      </c>
      <c r="H21" s="14">
        <v>7.8</v>
      </c>
      <c r="I21" s="14">
        <v>5</v>
      </c>
      <c r="J21" s="14">
        <v>7.2</v>
      </c>
      <c r="K21" s="15">
        <f t="shared" si="0"/>
        <v>10.684474123539232</v>
      </c>
      <c r="L21" s="15">
        <v>8.108108108108109</v>
      </c>
      <c r="M21" s="16">
        <v>302.9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14.3</v>
      </c>
      <c r="H22" s="14">
        <v>13.9</v>
      </c>
      <c r="I22" s="14">
        <v>13.3</v>
      </c>
      <c r="J22" s="14">
        <v>12.4</v>
      </c>
      <c r="K22" s="15">
        <f t="shared" si="0"/>
        <v>14.228855721393035</v>
      </c>
      <c r="L22" s="15">
        <v>13.830845771144277</v>
      </c>
      <c r="M22" s="16">
        <v>1354.8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1913</v>
      </c>
      <c r="D23" s="13">
        <v>1913</v>
      </c>
      <c r="E23" s="14">
        <v>5540.241379310345</v>
      </c>
      <c r="F23" s="14">
        <v>4183.8</v>
      </c>
      <c r="G23" s="14">
        <v>40.1</v>
      </c>
      <c r="H23" s="14">
        <v>37</v>
      </c>
      <c r="I23" s="14">
        <v>41.2</v>
      </c>
      <c r="J23" s="14">
        <v>37.3</v>
      </c>
      <c r="K23" s="15">
        <f t="shared" si="0"/>
        <v>20.961840041819134</v>
      </c>
      <c r="L23" s="15">
        <v>18.69631126831733</v>
      </c>
      <c r="M23" s="16">
        <v>500.6</v>
      </c>
      <c r="N23" s="16">
        <v>385.7</v>
      </c>
      <c r="O23" s="17">
        <v>3.8</v>
      </c>
      <c r="P23" s="17">
        <v>4.2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3.1</v>
      </c>
      <c r="I24" s="14">
        <v>2.3</v>
      </c>
      <c r="J24" s="14">
        <v>1.9</v>
      </c>
      <c r="K24" s="15">
        <f t="shared" si="0"/>
        <v>10.112359550561797</v>
      </c>
      <c r="L24" s="15">
        <v>8.65921787709497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20.2</v>
      </c>
      <c r="H25" s="14">
        <v>17.1</v>
      </c>
      <c r="I25" s="14">
        <v>18.7</v>
      </c>
      <c r="J25" s="14">
        <v>16.2</v>
      </c>
      <c r="K25" s="15">
        <f t="shared" si="0"/>
        <v>15.018587360594795</v>
      </c>
      <c r="L25" s="15">
        <v>12.328767123287673</v>
      </c>
      <c r="M25" s="16">
        <v>0</v>
      </c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6</v>
      </c>
      <c r="H26" s="14">
        <v>6.1</v>
      </c>
      <c r="I26" s="14">
        <v>5.5</v>
      </c>
      <c r="J26" s="14">
        <v>5.3</v>
      </c>
      <c r="K26" s="15">
        <f t="shared" si="0"/>
        <v>11.1731843575419</v>
      </c>
      <c r="L26" s="15">
        <v>11.31725417439703</v>
      </c>
      <c r="M26" s="16">
        <v>2248</v>
      </c>
      <c r="N26" s="16">
        <v>1784</v>
      </c>
      <c r="O26" s="17">
        <v>11</v>
      </c>
      <c r="P26" s="17">
        <v>10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54.1</v>
      </c>
      <c r="H27" s="14">
        <v>44.8</v>
      </c>
      <c r="I27" s="14">
        <v>51.9</v>
      </c>
      <c r="J27" s="14">
        <v>40.9</v>
      </c>
      <c r="K27" s="15">
        <f t="shared" si="0"/>
        <v>13.227383863080686</v>
      </c>
      <c r="L27" s="15">
        <v>11.72161172161172</v>
      </c>
      <c r="M27" s="16">
        <v>1270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0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23043</v>
      </c>
      <c r="D29" s="19">
        <f>SUM(D7:D28)</f>
        <v>23043</v>
      </c>
      <c r="E29" s="20">
        <v>38904.324137931035</v>
      </c>
      <c r="F29" s="20">
        <v>31390.1</v>
      </c>
      <c r="G29" s="20">
        <v>298.2</v>
      </c>
      <c r="H29" s="20">
        <v>289.7</v>
      </c>
      <c r="I29" s="20">
        <v>276.7</v>
      </c>
      <c r="J29" s="20">
        <v>263.6</v>
      </c>
      <c r="K29" s="21">
        <f t="shared" si="0"/>
        <v>12.941023304257257</v>
      </c>
      <c r="L29" s="21">
        <v>12.3</v>
      </c>
      <c r="M29" s="20">
        <v>15830.268</v>
      </c>
      <c r="N29" s="20">
        <v>15111.2</v>
      </c>
      <c r="O29" s="20">
        <f>SUM(O7:O28)</f>
        <v>136.29999999999998</v>
      </c>
      <c r="P29" s="20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00390625" defaultRowHeight="12.75"/>
  <cols>
    <col min="1" max="1" width="29.25390625" style="3" customWidth="1"/>
    <col min="2" max="2" width="16.625" style="3" customWidth="1"/>
    <col min="3" max="3" width="17.00390625" style="3" customWidth="1"/>
    <col min="4" max="4" width="12.875" style="3" customWidth="1"/>
    <col min="5" max="5" width="23.00390625" style="3" customWidth="1"/>
    <col min="6" max="7" width="23.875" style="3" customWidth="1"/>
    <col min="8" max="8" width="24.00390625" style="3" customWidth="1"/>
    <col min="9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8" ht="18.75">
      <c r="A2" s="88" t="s">
        <v>47</v>
      </c>
      <c r="B2" s="88"/>
      <c r="C2" s="88"/>
      <c r="D2" s="88"/>
      <c r="E2" s="88"/>
      <c r="F2" s="89"/>
      <c r="G2" s="89"/>
      <c r="H2" s="4">
        <v>42908</v>
      </c>
    </row>
    <row r="3" spans="1:8" ht="18" customHeight="1">
      <c r="A3" s="2"/>
      <c r="B3" s="2"/>
      <c r="C3" s="2"/>
      <c r="D3" s="2"/>
      <c r="E3" s="2"/>
      <c r="F3" s="5"/>
      <c r="G3" s="48"/>
      <c r="H3" s="5" t="s">
        <v>48</v>
      </c>
    </row>
    <row r="4" spans="1:8" ht="19.5" customHeight="1">
      <c r="A4" s="92" t="s">
        <v>49</v>
      </c>
      <c r="B4" s="93" t="s">
        <v>50</v>
      </c>
      <c r="C4" s="93"/>
      <c r="D4" s="93"/>
      <c r="E4" s="94" t="s">
        <v>51</v>
      </c>
      <c r="F4" s="91" t="s">
        <v>52</v>
      </c>
      <c r="G4" s="90" t="s">
        <v>59</v>
      </c>
      <c r="H4" s="90" t="s">
        <v>71</v>
      </c>
    </row>
    <row r="5" spans="1:8" ht="22.5" customHeight="1">
      <c r="A5" s="92"/>
      <c r="B5" s="93"/>
      <c r="C5" s="93"/>
      <c r="D5" s="93"/>
      <c r="E5" s="94"/>
      <c r="F5" s="91"/>
      <c r="G5" s="90"/>
      <c r="H5" s="90"/>
    </row>
    <row r="6" spans="1:8" ht="35.25" customHeight="1">
      <c r="A6" s="92"/>
      <c r="B6" s="6" t="s">
        <v>23</v>
      </c>
      <c r="C6" s="6" t="s">
        <v>24</v>
      </c>
      <c r="D6" s="6" t="s">
        <v>21</v>
      </c>
      <c r="E6" s="94"/>
      <c r="F6" s="91"/>
      <c r="G6" s="90"/>
      <c r="H6" s="90"/>
    </row>
    <row r="7" spans="1:8" ht="21.75" customHeight="1">
      <c r="A7" s="53" t="s">
        <v>1</v>
      </c>
      <c r="B7" s="6"/>
      <c r="C7" s="6"/>
      <c r="D7" s="54"/>
      <c r="E7" s="52"/>
      <c r="F7" s="51"/>
      <c r="G7" s="52"/>
      <c r="H7" s="55"/>
    </row>
    <row r="8" spans="1:8" ht="23.25" customHeight="1">
      <c r="A8" s="100" t="s">
        <v>53</v>
      </c>
      <c r="B8" s="6">
        <v>3556</v>
      </c>
      <c r="C8" s="6">
        <v>3556</v>
      </c>
      <c r="D8" s="54">
        <f aca="true" t="shared" si="0" ref="D8:D14">C8/B8*100</f>
        <v>100</v>
      </c>
      <c r="E8" s="52">
        <v>3166</v>
      </c>
      <c r="F8" s="51">
        <v>4949</v>
      </c>
      <c r="G8" s="52">
        <v>255</v>
      </c>
      <c r="H8" s="55"/>
    </row>
    <row r="9" spans="1:8" ht="21.75" customHeight="1">
      <c r="A9" s="100" t="s">
        <v>54</v>
      </c>
      <c r="B9" s="6">
        <v>10597</v>
      </c>
      <c r="C9" s="6">
        <v>10597</v>
      </c>
      <c r="D9" s="54">
        <f t="shared" si="0"/>
        <v>100</v>
      </c>
      <c r="E9" s="52">
        <v>13670</v>
      </c>
      <c r="F9" s="51">
        <v>3193</v>
      </c>
      <c r="G9" s="52">
        <v>375</v>
      </c>
      <c r="H9" s="55">
        <v>6104</v>
      </c>
    </row>
    <row r="10" spans="1:8" ht="21" customHeight="1">
      <c r="A10" s="53" t="s">
        <v>4</v>
      </c>
      <c r="B10" s="6">
        <v>2417</v>
      </c>
      <c r="C10" s="6">
        <v>2417</v>
      </c>
      <c r="D10" s="54">
        <f t="shared" si="0"/>
        <v>100</v>
      </c>
      <c r="E10" s="52">
        <v>2000</v>
      </c>
      <c r="F10" s="51">
        <v>1295</v>
      </c>
      <c r="G10" s="52"/>
      <c r="H10" s="55"/>
    </row>
    <row r="11" spans="1:8" ht="23.25" customHeight="1">
      <c r="A11" s="101" t="s">
        <v>5</v>
      </c>
      <c r="B11" s="6">
        <v>12946</v>
      </c>
      <c r="C11" s="6">
        <v>12016</v>
      </c>
      <c r="D11" s="54">
        <f>C11/B11*100</f>
        <v>92.81631391935733</v>
      </c>
      <c r="E11" s="52">
        <v>21150</v>
      </c>
      <c r="F11" s="51">
        <v>3847</v>
      </c>
      <c r="G11" s="52">
        <v>117</v>
      </c>
      <c r="H11" s="55">
        <v>2127</v>
      </c>
    </row>
    <row r="12" spans="1:8" ht="21.75" customHeight="1">
      <c r="A12" s="100" t="s">
        <v>44</v>
      </c>
      <c r="B12" s="6">
        <v>11427</v>
      </c>
      <c r="C12" s="6">
        <v>8230</v>
      </c>
      <c r="D12" s="54">
        <f t="shared" si="0"/>
        <v>72.02240308042356</v>
      </c>
      <c r="E12" s="52">
        <v>13000</v>
      </c>
      <c r="F12" s="51">
        <v>1630</v>
      </c>
      <c r="G12" s="52"/>
      <c r="H12" s="55">
        <v>2200</v>
      </c>
    </row>
    <row r="13" spans="1:8" ht="23.25" customHeight="1">
      <c r="A13" s="100" t="s">
        <v>6</v>
      </c>
      <c r="B13" s="6">
        <v>15298</v>
      </c>
      <c r="C13" s="6">
        <v>13385</v>
      </c>
      <c r="D13" s="54">
        <f t="shared" si="0"/>
        <v>87.49509739835273</v>
      </c>
      <c r="E13" s="52">
        <v>32082</v>
      </c>
      <c r="F13" s="51">
        <v>3408</v>
      </c>
      <c r="G13" s="52"/>
      <c r="H13" s="55">
        <v>6654</v>
      </c>
    </row>
    <row r="14" spans="1:8" ht="22.5" customHeight="1">
      <c r="A14" s="100" t="s">
        <v>7</v>
      </c>
      <c r="B14" s="6">
        <v>37459</v>
      </c>
      <c r="C14" s="6">
        <v>28635</v>
      </c>
      <c r="D14" s="54">
        <f t="shared" si="0"/>
        <v>76.4435783122881</v>
      </c>
      <c r="E14" s="52">
        <v>33606</v>
      </c>
      <c r="F14" s="51">
        <v>16675</v>
      </c>
      <c r="G14" s="52">
        <v>1756</v>
      </c>
      <c r="H14" s="55">
        <v>9082</v>
      </c>
    </row>
    <row r="15" spans="1:8" ht="22.5" customHeight="1">
      <c r="A15" s="100" t="s">
        <v>8</v>
      </c>
      <c r="B15" s="6">
        <v>8600</v>
      </c>
      <c r="C15" s="6">
        <v>8600</v>
      </c>
      <c r="D15" s="54">
        <f>C15/B15*100</f>
        <v>100</v>
      </c>
      <c r="E15" s="52">
        <v>8719</v>
      </c>
      <c r="F15" s="51">
        <v>8146</v>
      </c>
      <c r="G15" s="52">
        <v>40</v>
      </c>
      <c r="H15" s="55">
        <v>800</v>
      </c>
    </row>
    <row r="16" spans="1:8" ht="21.75" customHeight="1">
      <c r="A16" s="53" t="s">
        <v>9</v>
      </c>
      <c r="B16" s="6">
        <v>12776</v>
      </c>
      <c r="C16" s="6">
        <v>12776</v>
      </c>
      <c r="D16" s="54">
        <f>C16/B16*100</f>
        <v>100</v>
      </c>
      <c r="E16" s="52">
        <v>41820</v>
      </c>
      <c r="F16" s="51">
        <v>3700</v>
      </c>
      <c r="G16" s="52"/>
      <c r="H16" s="55">
        <v>5800</v>
      </c>
    </row>
    <row r="17" spans="1:8" ht="21" customHeight="1">
      <c r="A17" s="100" t="s">
        <v>10</v>
      </c>
      <c r="B17" s="6">
        <v>10002</v>
      </c>
      <c r="C17" s="6">
        <v>10002</v>
      </c>
      <c r="D17" s="54">
        <f>C17/B17*100</f>
        <v>100</v>
      </c>
      <c r="E17" s="52">
        <v>14165</v>
      </c>
      <c r="F17" s="51">
        <v>12010</v>
      </c>
      <c r="G17" s="52">
        <v>1200</v>
      </c>
      <c r="H17" s="55">
        <v>4530</v>
      </c>
    </row>
    <row r="18" spans="1:8" ht="21.75" customHeight="1">
      <c r="A18" s="100" t="s">
        <v>11</v>
      </c>
      <c r="B18" s="6">
        <v>8875</v>
      </c>
      <c r="C18" s="6">
        <v>8600</v>
      </c>
      <c r="D18" s="54">
        <f>C18/B18*100</f>
        <v>96.90140845070422</v>
      </c>
      <c r="E18" s="52">
        <v>8105</v>
      </c>
      <c r="F18" s="51">
        <v>7860</v>
      </c>
      <c r="G18" s="52">
        <v>210</v>
      </c>
      <c r="H18" s="55">
        <v>900</v>
      </c>
    </row>
    <row r="19" spans="1:8" ht="21" customHeight="1">
      <c r="A19" s="100" t="s">
        <v>55</v>
      </c>
      <c r="B19" s="6">
        <v>15154</v>
      </c>
      <c r="C19" s="6">
        <v>15154</v>
      </c>
      <c r="D19" s="54">
        <f aca="true" t="shared" si="1" ref="D19:D27">C19/B19*100</f>
        <v>100</v>
      </c>
      <c r="E19" s="52">
        <v>13459</v>
      </c>
      <c r="F19" s="51">
        <v>12201</v>
      </c>
      <c r="G19" s="52">
        <v>263</v>
      </c>
      <c r="H19" s="55">
        <v>850</v>
      </c>
    </row>
    <row r="20" spans="1:8" ht="24" customHeight="1">
      <c r="A20" s="100" t="s">
        <v>13</v>
      </c>
      <c r="B20" s="6">
        <v>4108</v>
      </c>
      <c r="C20" s="6">
        <v>3708</v>
      </c>
      <c r="D20" s="54">
        <f t="shared" si="1"/>
        <v>90.26290165530672</v>
      </c>
      <c r="E20" s="52">
        <v>9062</v>
      </c>
      <c r="F20" s="51">
        <v>2939</v>
      </c>
      <c r="G20" s="52">
        <v>10</v>
      </c>
      <c r="H20" s="55">
        <v>830</v>
      </c>
    </row>
    <row r="21" spans="1:8" ht="21" customHeight="1">
      <c r="A21" s="100" t="s">
        <v>14</v>
      </c>
      <c r="B21" s="6">
        <v>4893</v>
      </c>
      <c r="C21" s="6">
        <v>4893</v>
      </c>
      <c r="D21" s="54">
        <f t="shared" si="1"/>
        <v>100</v>
      </c>
      <c r="E21" s="52">
        <v>6960</v>
      </c>
      <c r="F21" s="51">
        <v>8670</v>
      </c>
      <c r="G21" s="52"/>
      <c r="H21" s="55"/>
    </row>
    <row r="22" spans="1:8" ht="20.25" customHeight="1">
      <c r="A22" s="100" t="s">
        <v>56</v>
      </c>
      <c r="B22" s="6">
        <v>8480</v>
      </c>
      <c r="C22" s="6">
        <v>9100</v>
      </c>
      <c r="D22" s="54">
        <f t="shared" si="1"/>
        <v>107.31132075471699</v>
      </c>
      <c r="E22" s="52">
        <v>12920</v>
      </c>
      <c r="F22" s="51">
        <v>7400</v>
      </c>
      <c r="G22" s="52">
        <v>150</v>
      </c>
      <c r="H22" s="55">
        <v>2500</v>
      </c>
    </row>
    <row r="23" spans="1:8" ht="20.25" customHeight="1">
      <c r="A23" s="53" t="s">
        <v>57</v>
      </c>
      <c r="B23" s="6">
        <v>10529</v>
      </c>
      <c r="C23" s="6">
        <v>10529</v>
      </c>
      <c r="D23" s="54">
        <f t="shared" si="1"/>
        <v>100</v>
      </c>
      <c r="E23" s="52">
        <v>27500</v>
      </c>
      <c r="F23" s="51">
        <v>1500</v>
      </c>
      <c r="G23" s="52">
        <v>435</v>
      </c>
      <c r="H23" s="55">
        <v>5234</v>
      </c>
    </row>
    <row r="24" spans="1:8" ht="21" customHeight="1">
      <c r="A24" s="53" t="s">
        <v>17</v>
      </c>
      <c r="B24" s="6">
        <v>7649</v>
      </c>
      <c r="C24" s="6">
        <v>7649</v>
      </c>
      <c r="D24" s="54">
        <f t="shared" si="1"/>
        <v>100</v>
      </c>
      <c r="E24" s="52">
        <v>9921</v>
      </c>
      <c r="F24" s="51"/>
      <c r="G24" s="52"/>
      <c r="H24" s="55"/>
    </row>
    <row r="25" spans="1:8" ht="21.75" customHeight="1">
      <c r="A25" s="53" t="s">
        <v>18</v>
      </c>
      <c r="B25" s="6">
        <v>7363</v>
      </c>
      <c r="C25" s="6">
        <v>8758</v>
      </c>
      <c r="D25" s="54">
        <f t="shared" si="1"/>
        <v>118.94608176015211</v>
      </c>
      <c r="E25" s="52">
        <v>30260</v>
      </c>
      <c r="F25" s="51">
        <v>3735</v>
      </c>
      <c r="G25" s="52">
        <v>66</v>
      </c>
      <c r="H25" s="55">
        <v>13659</v>
      </c>
    </row>
    <row r="26" spans="1:8" ht="21.75" customHeight="1">
      <c r="A26" s="100" t="s">
        <v>58</v>
      </c>
      <c r="B26" s="6">
        <v>13189</v>
      </c>
      <c r="C26" s="6">
        <v>13189</v>
      </c>
      <c r="D26" s="54">
        <f t="shared" si="1"/>
        <v>100</v>
      </c>
      <c r="E26" s="52">
        <v>36100</v>
      </c>
      <c r="F26" s="51">
        <v>2420</v>
      </c>
      <c r="G26" s="52">
        <v>490</v>
      </c>
      <c r="H26" s="55">
        <v>2150</v>
      </c>
    </row>
    <row r="27" spans="1:8" ht="20.25" customHeight="1">
      <c r="A27" s="100" t="s">
        <v>20</v>
      </c>
      <c r="B27" s="6">
        <v>18079</v>
      </c>
      <c r="C27" s="6">
        <v>17157</v>
      </c>
      <c r="D27" s="54">
        <f t="shared" si="1"/>
        <v>94.90016040710216</v>
      </c>
      <c r="E27" s="52">
        <v>39313</v>
      </c>
      <c r="F27" s="51">
        <v>2746</v>
      </c>
      <c r="G27" s="52">
        <v>1337</v>
      </c>
      <c r="H27" s="55">
        <v>1728</v>
      </c>
    </row>
    <row r="28" spans="1:8" ht="21.75" customHeight="1">
      <c r="A28" s="56" t="s">
        <v>25</v>
      </c>
      <c r="B28" s="47">
        <v>237642</v>
      </c>
      <c r="C28" s="47">
        <f>SUM(C7:C27)</f>
        <v>208951</v>
      </c>
      <c r="D28" s="57">
        <f>C28/B28*100</f>
        <v>87.92679745162893</v>
      </c>
      <c r="E28" s="49">
        <f>SUM(E7:E27)</f>
        <v>376978</v>
      </c>
      <c r="F28" s="50">
        <f>SUM(F7:F27)</f>
        <v>108324</v>
      </c>
      <c r="G28" s="49">
        <f>SUM(G7:G27)</f>
        <v>6704</v>
      </c>
      <c r="H28" s="58">
        <f>SUM(H7:H27)</f>
        <v>65148</v>
      </c>
    </row>
  </sheetData>
  <sheetProtection/>
  <mergeCells count="7">
    <mergeCell ref="A2:G2"/>
    <mergeCell ref="H4:H6"/>
    <mergeCell ref="F4:F6"/>
    <mergeCell ref="A4:A6"/>
    <mergeCell ref="B4:D5"/>
    <mergeCell ref="E4:E6"/>
    <mergeCell ref="G4:G6"/>
  </mergeCells>
  <printOptions horizontalCentered="1"/>
  <pageMargins left="0" right="0.3937007874015748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24.625" style="0" customWidth="1"/>
    <col min="2" max="2" width="12.375" style="0" customWidth="1"/>
    <col min="3" max="3" width="13.375" style="0" customWidth="1"/>
    <col min="4" max="4" width="15.25390625" style="0" customWidth="1"/>
    <col min="5" max="5" width="12.25390625" style="0" customWidth="1"/>
    <col min="6" max="6" width="10.75390625" style="0" customWidth="1"/>
    <col min="7" max="7" width="11.125" style="0" customWidth="1"/>
    <col min="8" max="8" width="12.25390625" style="0" customWidth="1"/>
    <col min="9" max="9" width="14.75390625" style="0" customWidth="1"/>
    <col min="10" max="10" width="10.875" style="0" customWidth="1"/>
    <col min="11" max="11" width="10.00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25390625" style="0" hidden="1" customWidth="1"/>
    <col min="17" max="17" width="8.625" style="0" hidden="1" customWidth="1"/>
    <col min="18" max="18" width="8.875" style="0" hidden="1" customWidth="1"/>
    <col min="19" max="19" width="8.375" style="0" hidden="1" customWidth="1"/>
    <col min="20" max="20" width="6.625" style="0" hidden="1" customWidth="1"/>
    <col min="21" max="21" width="1.875" style="0" hidden="1" customWidth="1"/>
    <col min="22" max="22" width="8.625" style="0" hidden="1" customWidth="1"/>
    <col min="23" max="23" width="8.875" style="0" hidden="1" customWidth="1"/>
    <col min="24" max="24" width="8.375" style="0" hidden="1" customWidth="1"/>
    <col min="25" max="25" width="6.625" style="0" hidden="1" customWidth="1"/>
    <col min="26" max="26" width="4.25390625" style="0" hidden="1" customWidth="1"/>
  </cols>
  <sheetData>
    <row r="2" spans="1:26" ht="15.75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70"/>
      <c r="K2" s="70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71">
        <v>42908</v>
      </c>
      <c r="K3" s="7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73" t="s">
        <v>49</v>
      </c>
      <c r="B4" s="73" t="s">
        <v>61</v>
      </c>
      <c r="C4" s="73"/>
      <c r="D4" s="73"/>
      <c r="E4" s="73"/>
      <c r="F4" s="73"/>
      <c r="G4" s="74" t="s">
        <v>62</v>
      </c>
      <c r="H4" s="74"/>
      <c r="I4" s="74"/>
      <c r="J4" s="74"/>
      <c r="K4" s="74"/>
      <c r="L4" s="99" t="s">
        <v>63</v>
      </c>
      <c r="M4" s="96"/>
      <c r="N4" s="96"/>
      <c r="O4" s="96"/>
      <c r="P4" s="97"/>
      <c r="Q4" s="95" t="s">
        <v>64</v>
      </c>
      <c r="R4" s="96"/>
      <c r="S4" s="96"/>
      <c r="T4" s="96"/>
      <c r="U4" s="97"/>
      <c r="V4" s="95" t="s">
        <v>65</v>
      </c>
      <c r="W4" s="96"/>
      <c r="X4" s="96"/>
      <c r="Y4" s="96"/>
      <c r="Z4" s="97"/>
    </row>
    <row r="5" spans="1:26" ht="47.25">
      <c r="A5" s="73"/>
      <c r="B5" s="27" t="s">
        <v>66</v>
      </c>
      <c r="C5" s="27" t="s">
        <v>67</v>
      </c>
      <c r="D5" s="27" t="s">
        <v>68</v>
      </c>
      <c r="E5" s="28" t="s">
        <v>69</v>
      </c>
      <c r="F5" s="63" t="s">
        <v>21</v>
      </c>
      <c r="G5" s="27" t="s">
        <v>66</v>
      </c>
      <c r="H5" s="28" t="s">
        <v>67</v>
      </c>
      <c r="I5" s="27" t="s">
        <v>68</v>
      </c>
      <c r="J5" s="28" t="s">
        <v>69</v>
      </c>
      <c r="K5" s="63" t="s">
        <v>21</v>
      </c>
      <c r="L5" s="59" t="s">
        <v>66</v>
      </c>
      <c r="M5" s="28" t="s">
        <v>67</v>
      </c>
      <c r="N5" s="27" t="s">
        <v>68</v>
      </c>
      <c r="O5" s="28" t="s">
        <v>69</v>
      </c>
      <c r="P5" s="29" t="s">
        <v>21</v>
      </c>
      <c r="Q5" s="26" t="s">
        <v>66</v>
      </c>
      <c r="R5" s="28" t="s">
        <v>67</v>
      </c>
      <c r="S5" s="27" t="s">
        <v>68</v>
      </c>
      <c r="T5" s="27" t="s">
        <v>69</v>
      </c>
      <c r="U5" s="29" t="s">
        <v>21</v>
      </c>
      <c r="V5" s="26" t="s">
        <v>66</v>
      </c>
      <c r="W5" s="28" t="s">
        <v>67</v>
      </c>
      <c r="X5" s="27" t="s">
        <v>68</v>
      </c>
      <c r="Y5" s="27" t="s">
        <v>69</v>
      </c>
      <c r="Z5" s="29" t="s">
        <v>21</v>
      </c>
    </row>
    <row r="6" spans="1:26" ht="24" customHeight="1">
      <c r="A6" s="64" t="s">
        <v>1</v>
      </c>
      <c r="B6" s="65">
        <v>465</v>
      </c>
      <c r="C6" s="31">
        <v>9</v>
      </c>
      <c r="D6" s="32"/>
      <c r="E6" s="32">
        <f>C6+D6</f>
        <v>9</v>
      </c>
      <c r="F6" s="31">
        <f>E6/B6*100</f>
        <v>1.935483870967742</v>
      </c>
      <c r="G6" s="66">
        <v>0</v>
      </c>
      <c r="H6" s="32">
        <v>0</v>
      </c>
      <c r="I6" s="33"/>
      <c r="J6" s="32">
        <f>SUM(H6,I6)</f>
        <v>0</v>
      </c>
      <c r="K6" s="31"/>
      <c r="L6" s="60">
        <v>0</v>
      </c>
      <c r="M6" s="32">
        <v>0</v>
      </c>
      <c r="N6" s="33"/>
      <c r="O6" s="32">
        <f>N6+M6</f>
        <v>0</v>
      </c>
      <c r="P6" s="34"/>
      <c r="Q6" s="30">
        <v>0</v>
      </c>
      <c r="R6" s="32">
        <v>0</v>
      </c>
      <c r="S6" s="33"/>
      <c r="T6" s="32">
        <f>S6+R6</f>
        <v>0</v>
      </c>
      <c r="U6" s="34" t="e">
        <f>T6/Q6*100</f>
        <v>#DIV/0!</v>
      </c>
      <c r="V6" s="35">
        <v>142</v>
      </c>
      <c r="W6" s="32">
        <v>0</v>
      </c>
      <c r="X6" s="33"/>
      <c r="Y6" s="32">
        <f>W6+X6</f>
        <v>0</v>
      </c>
      <c r="Z6" s="34">
        <f>Y6/V6*100</f>
        <v>0</v>
      </c>
    </row>
    <row r="7" spans="1:26" ht="22.5" customHeight="1">
      <c r="A7" s="64" t="s">
        <v>53</v>
      </c>
      <c r="B7" s="65">
        <v>3000</v>
      </c>
      <c r="C7" s="31">
        <v>0.5</v>
      </c>
      <c r="D7" s="33"/>
      <c r="E7" s="32">
        <f aca="true" t="shared" si="0" ref="E7:E26">C7+D7</f>
        <v>0.5</v>
      </c>
      <c r="F7" s="31">
        <f aca="true" t="shared" si="1" ref="F7:F26">(E7*100)/B7</f>
        <v>0.016666666666666666</v>
      </c>
      <c r="G7" s="66">
        <v>3000</v>
      </c>
      <c r="H7" s="31">
        <v>0.4</v>
      </c>
      <c r="I7" s="33"/>
      <c r="J7" s="32">
        <f aca="true" t="shared" si="2" ref="J7:J27">SUM(H7,I7)</f>
        <v>0.4</v>
      </c>
      <c r="K7" s="31">
        <f aca="true" t="shared" si="3" ref="K7:K22">(J7*100)/G7</f>
        <v>0.013333333333333334</v>
      </c>
      <c r="L7" s="60">
        <v>1500</v>
      </c>
      <c r="M7" s="32">
        <v>0</v>
      </c>
      <c r="N7" s="33"/>
      <c r="O7" s="32">
        <f aca="true" t="shared" si="4" ref="O7:O27">N7+M7</f>
        <v>0</v>
      </c>
      <c r="P7" s="34">
        <f aca="true" t="shared" si="5" ref="P7:P26">(O7*100)/L7</f>
        <v>0</v>
      </c>
      <c r="Q7" s="30">
        <v>5000</v>
      </c>
      <c r="R7" s="32">
        <v>0</v>
      </c>
      <c r="S7" s="33"/>
      <c r="T7" s="32">
        <f aca="true" t="shared" si="6" ref="T7:T28">S7+R7</f>
        <v>0</v>
      </c>
      <c r="U7" s="34">
        <f aca="true" t="shared" si="7" ref="U7:U26">(T7*100)/Q7</f>
        <v>0</v>
      </c>
      <c r="V7" s="35">
        <v>4500</v>
      </c>
      <c r="W7" s="32">
        <v>1000</v>
      </c>
      <c r="X7" s="33"/>
      <c r="Y7" s="32">
        <f aca="true" t="shared" si="8" ref="Y7:Y28">X7+W7</f>
        <v>1000</v>
      </c>
      <c r="Z7" s="34">
        <f aca="true" t="shared" si="9" ref="Z7:Z28">(Y7*100)/V7</f>
        <v>22.22222222222222</v>
      </c>
    </row>
    <row r="8" spans="1:26" ht="19.5" customHeight="1">
      <c r="A8" s="67" t="s">
        <v>54</v>
      </c>
      <c r="B8" s="65">
        <v>2350</v>
      </c>
      <c r="C8" s="31">
        <v>350</v>
      </c>
      <c r="D8" s="33"/>
      <c r="E8" s="32">
        <f t="shared" si="0"/>
        <v>350</v>
      </c>
      <c r="F8" s="31">
        <f t="shared" si="1"/>
        <v>14.893617021276595</v>
      </c>
      <c r="G8" s="66">
        <v>3850</v>
      </c>
      <c r="H8" s="32">
        <v>7250</v>
      </c>
      <c r="I8" s="33">
        <v>2633</v>
      </c>
      <c r="J8" s="32">
        <f t="shared" si="2"/>
        <v>9883</v>
      </c>
      <c r="K8" s="31">
        <f t="shared" si="3"/>
        <v>256.7012987012987</v>
      </c>
      <c r="L8" s="60">
        <v>2500</v>
      </c>
      <c r="M8" s="32">
        <v>0</v>
      </c>
      <c r="N8" s="33"/>
      <c r="O8" s="32">
        <f t="shared" si="4"/>
        <v>0</v>
      </c>
      <c r="P8" s="34">
        <f t="shared" si="5"/>
        <v>0</v>
      </c>
      <c r="Q8" s="30">
        <v>16200</v>
      </c>
      <c r="R8" s="32">
        <v>1500</v>
      </c>
      <c r="S8" s="33"/>
      <c r="T8" s="32">
        <f t="shared" si="6"/>
        <v>1500</v>
      </c>
      <c r="U8" s="34">
        <f t="shared" si="7"/>
        <v>9.25925925925926</v>
      </c>
      <c r="V8" s="35">
        <v>16800</v>
      </c>
      <c r="W8" s="32">
        <v>600</v>
      </c>
      <c r="X8" s="33"/>
      <c r="Y8" s="32">
        <f t="shared" si="8"/>
        <v>600</v>
      </c>
      <c r="Z8" s="34">
        <f t="shared" si="9"/>
        <v>3.5714285714285716</v>
      </c>
    </row>
    <row r="9" spans="1:26" ht="21.75" customHeight="1">
      <c r="A9" s="64" t="s">
        <v>4</v>
      </c>
      <c r="B9" s="65">
        <v>2000</v>
      </c>
      <c r="C9" s="31">
        <v>300</v>
      </c>
      <c r="D9" s="33"/>
      <c r="E9" s="32">
        <f t="shared" si="0"/>
        <v>300</v>
      </c>
      <c r="F9" s="31">
        <f t="shared" si="1"/>
        <v>15</v>
      </c>
      <c r="G9" s="66">
        <v>650</v>
      </c>
      <c r="H9" s="32">
        <v>0</v>
      </c>
      <c r="I9" s="33"/>
      <c r="J9" s="32">
        <f t="shared" si="2"/>
        <v>0</v>
      </c>
      <c r="K9" s="31">
        <f t="shared" si="3"/>
        <v>0</v>
      </c>
      <c r="L9" s="60">
        <v>150</v>
      </c>
      <c r="M9" s="32">
        <v>0</v>
      </c>
      <c r="N9" s="33"/>
      <c r="O9" s="32">
        <f t="shared" si="4"/>
        <v>0</v>
      </c>
      <c r="P9" s="34">
        <f t="shared" si="5"/>
        <v>0</v>
      </c>
      <c r="Q9" s="30">
        <v>0</v>
      </c>
      <c r="R9" s="32">
        <v>0</v>
      </c>
      <c r="S9" s="33"/>
      <c r="T9" s="32">
        <f t="shared" si="6"/>
        <v>0</v>
      </c>
      <c r="U9" s="34" t="e">
        <f t="shared" si="7"/>
        <v>#DIV/0!</v>
      </c>
      <c r="V9" s="35">
        <v>560</v>
      </c>
      <c r="W9" s="32">
        <v>50</v>
      </c>
      <c r="X9" s="33"/>
      <c r="Y9" s="32">
        <f t="shared" si="8"/>
        <v>50</v>
      </c>
      <c r="Z9" s="34">
        <f t="shared" si="9"/>
        <v>8.928571428571429</v>
      </c>
    </row>
    <row r="10" spans="1:26" ht="22.5" customHeight="1">
      <c r="A10" s="64" t="s">
        <v>5</v>
      </c>
      <c r="B10" s="65">
        <v>3500</v>
      </c>
      <c r="C10" s="31">
        <v>0</v>
      </c>
      <c r="D10" s="33"/>
      <c r="E10" s="32">
        <f t="shared" si="0"/>
        <v>0</v>
      </c>
      <c r="F10" s="31">
        <f t="shared" si="1"/>
        <v>0</v>
      </c>
      <c r="G10" s="66">
        <v>2500</v>
      </c>
      <c r="H10" s="32">
        <v>0</v>
      </c>
      <c r="I10" s="33"/>
      <c r="J10" s="32">
        <f t="shared" si="2"/>
        <v>0</v>
      </c>
      <c r="K10" s="31">
        <f t="shared" si="3"/>
        <v>0</v>
      </c>
      <c r="L10" s="60">
        <v>1400</v>
      </c>
      <c r="M10" s="32">
        <v>0</v>
      </c>
      <c r="N10" s="33"/>
      <c r="O10" s="32">
        <f t="shared" si="4"/>
        <v>0</v>
      </c>
      <c r="P10" s="34">
        <f t="shared" si="5"/>
        <v>0</v>
      </c>
      <c r="Q10" s="30">
        <v>0</v>
      </c>
      <c r="R10" s="32">
        <v>0</v>
      </c>
      <c r="S10" s="33"/>
      <c r="T10" s="32">
        <f t="shared" si="6"/>
        <v>0</v>
      </c>
      <c r="U10" s="34" t="e">
        <f t="shared" si="7"/>
        <v>#DIV/0!</v>
      </c>
      <c r="V10" s="35">
        <v>1400</v>
      </c>
      <c r="W10" s="32">
        <v>0</v>
      </c>
      <c r="X10" s="33"/>
      <c r="Y10" s="32">
        <f t="shared" si="8"/>
        <v>0</v>
      </c>
      <c r="Z10" s="34">
        <f t="shared" si="9"/>
        <v>0</v>
      </c>
    </row>
    <row r="11" spans="1:26" ht="22.5" customHeight="1">
      <c r="A11" s="64" t="s">
        <v>44</v>
      </c>
      <c r="B11" s="65">
        <v>691</v>
      </c>
      <c r="C11" s="31">
        <v>65</v>
      </c>
      <c r="D11" s="33"/>
      <c r="E11" s="32">
        <f t="shared" si="0"/>
        <v>65</v>
      </c>
      <c r="F11" s="31">
        <f t="shared" si="1"/>
        <v>9.406657018813315</v>
      </c>
      <c r="G11" s="66">
        <v>2152</v>
      </c>
      <c r="H11" s="32">
        <v>3123</v>
      </c>
      <c r="I11" s="33"/>
      <c r="J11" s="32">
        <f t="shared" si="2"/>
        <v>3123</v>
      </c>
      <c r="K11" s="31">
        <f t="shared" si="3"/>
        <v>145.12081784386618</v>
      </c>
      <c r="L11" s="60">
        <v>1830</v>
      </c>
      <c r="M11" s="32">
        <v>708</v>
      </c>
      <c r="N11" s="33"/>
      <c r="O11" s="32">
        <f t="shared" si="4"/>
        <v>708</v>
      </c>
      <c r="P11" s="34">
        <f t="shared" si="5"/>
        <v>38.68852459016394</v>
      </c>
      <c r="Q11" s="30">
        <v>4964</v>
      </c>
      <c r="R11" s="32">
        <v>454</v>
      </c>
      <c r="S11" s="33"/>
      <c r="T11" s="32">
        <f t="shared" si="6"/>
        <v>454</v>
      </c>
      <c r="U11" s="34">
        <f t="shared" si="7"/>
        <v>9.145850120870266</v>
      </c>
      <c r="V11" s="35">
        <v>1268</v>
      </c>
      <c r="W11" s="32">
        <v>289</v>
      </c>
      <c r="X11" s="33"/>
      <c r="Y11" s="32">
        <f t="shared" si="8"/>
        <v>289</v>
      </c>
      <c r="Z11" s="34">
        <f t="shared" si="9"/>
        <v>22.79179810725552</v>
      </c>
    </row>
    <row r="12" spans="1:26" ht="20.25" customHeight="1">
      <c r="A12" s="64" t="s">
        <v>6</v>
      </c>
      <c r="B12" s="65">
        <v>1215</v>
      </c>
      <c r="C12" s="31">
        <v>112</v>
      </c>
      <c r="D12" s="33"/>
      <c r="E12" s="32">
        <f t="shared" si="0"/>
        <v>112</v>
      </c>
      <c r="F12" s="31">
        <f t="shared" si="1"/>
        <v>9.218106995884774</v>
      </c>
      <c r="G12" s="66">
        <v>4200</v>
      </c>
      <c r="H12" s="32">
        <v>900</v>
      </c>
      <c r="I12" s="33"/>
      <c r="J12" s="32">
        <f t="shared" si="2"/>
        <v>900</v>
      </c>
      <c r="K12" s="31">
        <f t="shared" si="3"/>
        <v>21.428571428571427</v>
      </c>
      <c r="L12" s="60">
        <v>1580</v>
      </c>
      <c r="M12" s="32">
        <v>69</v>
      </c>
      <c r="N12" s="33"/>
      <c r="O12" s="32">
        <f t="shared" si="4"/>
        <v>69</v>
      </c>
      <c r="P12" s="34">
        <f t="shared" si="5"/>
        <v>4.367088607594937</v>
      </c>
      <c r="Q12" s="30">
        <v>1830</v>
      </c>
      <c r="R12" s="32">
        <v>200</v>
      </c>
      <c r="S12" s="33"/>
      <c r="T12" s="32">
        <f t="shared" si="6"/>
        <v>200</v>
      </c>
      <c r="U12" s="34">
        <f t="shared" si="7"/>
        <v>10.92896174863388</v>
      </c>
      <c r="V12" s="35">
        <v>2450</v>
      </c>
      <c r="W12" s="32">
        <v>497</v>
      </c>
      <c r="X12" s="33"/>
      <c r="Y12" s="32">
        <f t="shared" si="8"/>
        <v>497</v>
      </c>
      <c r="Z12" s="34">
        <f t="shared" si="9"/>
        <v>20.285714285714285</v>
      </c>
    </row>
    <row r="13" spans="1:26" ht="18.75" customHeight="1">
      <c r="A13" s="67" t="s">
        <v>7</v>
      </c>
      <c r="B13" s="65">
        <v>880</v>
      </c>
      <c r="C13" s="31">
        <v>60</v>
      </c>
      <c r="D13" s="33">
        <v>105</v>
      </c>
      <c r="E13" s="32">
        <f t="shared" si="0"/>
        <v>165</v>
      </c>
      <c r="F13" s="31">
        <f t="shared" si="1"/>
        <v>18.75</v>
      </c>
      <c r="G13" s="66">
        <v>6250</v>
      </c>
      <c r="H13" s="32">
        <v>2417</v>
      </c>
      <c r="I13" s="33">
        <v>78</v>
      </c>
      <c r="J13" s="32">
        <f t="shared" si="2"/>
        <v>2495</v>
      </c>
      <c r="K13" s="31">
        <f t="shared" si="3"/>
        <v>39.92</v>
      </c>
      <c r="L13" s="60">
        <v>2870</v>
      </c>
      <c r="M13" s="32">
        <v>370</v>
      </c>
      <c r="N13" s="33"/>
      <c r="O13" s="32">
        <f t="shared" si="4"/>
        <v>370</v>
      </c>
      <c r="P13" s="34">
        <f t="shared" si="5"/>
        <v>12.89198606271777</v>
      </c>
      <c r="Q13" s="30">
        <v>39000</v>
      </c>
      <c r="R13" s="32">
        <v>16280</v>
      </c>
      <c r="S13" s="33"/>
      <c r="T13" s="32">
        <f t="shared" si="6"/>
        <v>16280</v>
      </c>
      <c r="U13" s="34">
        <f t="shared" si="7"/>
        <v>41.743589743589745</v>
      </c>
      <c r="V13" s="35">
        <v>17550</v>
      </c>
      <c r="W13" s="32">
        <v>2124</v>
      </c>
      <c r="X13" s="33"/>
      <c r="Y13" s="32">
        <f t="shared" si="8"/>
        <v>2124</v>
      </c>
      <c r="Z13" s="34">
        <f t="shared" si="9"/>
        <v>12.102564102564102</v>
      </c>
    </row>
    <row r="14" spans="1:26" ht="18.75" customHeight="1">
      <c r="A14" s="64" t="s">
        <v>8</v>
      </c>
      <c r="B14" s="65">
        <v>1500</v>
      </c>
      <c r="C14" s="31">
        <v>2150</v>
      </c>
      <c r="D14" s="33"/>
      <c r="E14" s="32">
        <f t="shared" si="0"/>
        <v>2150</v>
      </c>
      <c r="F14" s="31">
        <f t="shared" si="1"/>
        <v>143.33333333333334</v>
      </c>
      <c r="G14" s="66">
        <v>1801</v>
      </c>
      <c r="H14" s="32">
        <v>0</v>
      </c>
      <c r="I14" s="33"/>
      <c r="J14" s="32">
        <f t="shared" si="2"/>
        <v>0</v>
      </c>
      <c r="K14" s="31">
        <f t="shared" si="3"/>
        <v>0</v>
      </c>
      <c r="L14" s="60">
        <v>1440</v>
      </c>
      <c r="M14" s="32">
        <v>2070</v>
      </c>
      <c r="N14" s="33"/>
      <c r="O14" s="32">
        <f t="shared" si="4"/>
        <v>2070</v>
      </c>
      <c r="P14" s="34">
        <f t="shared" si="5"/>
        <v>143.75</v>
      </c>
      <c r="Q14" s="30">
        <v>6845</v>
      </c>
      <c r="R14" s="32">
        <v>0</v>
      </c>
      <c r="S14" s="33"/>
      <c r="T14" s="32">
        <f t="shared" si="6"/>
        <v>0</v>
      </c>
      <c r="U14" s="34">
        <f t="shared" si="7"/>
        <v>0</v>
      </c>
      <c r="V14" s="35">
        <v>2112</v>
      </c>
      <c r="W14" s="32">
        <v>2280</v>
      </c>
      <c r="X14" s="33"/>
      <c r="Y14" s="32">
        <f t="shared" si="8"/>
        <v>2280</v>
      </c>
      <c r="Z14" s="34">
        <f t="shared" si="9"/>
        <v>107.95454545454545</v>
      </c>
    </row>
    <row r="15" spans="1:26" ht="18.75" customHeight="1">
      <c r="A15" s="64" t="s">
        <v>9</v>
      </c>
      <c r="B15" s="65">
        <v>1500</v>
      </c>
      <c r="C15" s="31">
        <v>40</v>
      </c>
      <c r="D15" s="33">
        <v>100</v>
      </c>
      <c r="E15" s="32">
        <f t="shared" si="0"/>
        <v>140</v>
      </c>
      <c r="F15" s="31">
        <f t="shared" si="1"/>
        <v>9.333333333333334</v>
      </c>
      <c r="G15" s="66">
        <v>1700</v>
      </c>
      <c r="H15" s="32">
        <v>0</v>
      </c>
      <c r="I15" s="33"/>
      <c r="J15" s="32">
        <f t="shared" si="2"/>
        <v>0</v>
      </c>
      <c r="K15" s="31">
        <f t="shared" si="3"/>
        <v>0</v>
      </c>
      <c r="L15" s="60">
        <v>900</v>
      </c>
      <c r="M15" s="32">
        <v>30</v>
      </c>
      <c r="N15" s="33"/>
      <c r="O15" s="32">
        <f t="shared" si="4"/>
        <v>30</v>
      </c>
      <c r="P15" s="34">
        <f t="shared" si="5"/>
        <v>3.3333333333333335</v>
      </c>
      <c r="Q15" s="30">
        <v>4800</v>
      </c>
      <c r="R15" s="32">
        <v>200</v>
      </c>
      <c r="S15" s="33"/>
      <c r="T15" s="32">
        <f t="shared" si="6"/>
        <v>200</v>
      </c>
      <c r="U15" s="34">
        <f t="shared" si="7"/>
        <v>4.166666666666667</v>
      </c>
      <c r="V15" s="35">
        <v>13200</v>
      </c>
      <c r="W15" s="32">
        <v>1150</v>
      </c>
      <c r="X15" s="33"/>
      <c r="Y15" s="32">
        <f t="shared" si="8"/>
        <v>1150</v>
      </c>
      <c r="Z15" s="34">
        <f t="shared" si="9"/>
        <v>8.712121212121213</v>
      </c>
    </row>
    <row r="16" spans="1:26" ht="18.75" customHeight="1">
      <c r="A16" s="67" t="s">
        <v>10</v>
      </c>
      <c r="B16" s="65">
        <v>1597</v>
      </c>
      <c r="C16" s="31">
        <v>927</v>
      </c>
      <c r="D16" s="33">
        <v>1700</v>
      </c>
      <c r="E16" s="32">
        <f t="shared" si="0"/>
        <v>2627</v>
      </c>
      <c r="F16" s="31">
        <f t="shared" si="1"/>
        <v>164.49592986850345</v>
      </c>
      <c r="G16" s="66">
        <v>5200</v>
      </c>
      <c r="H16" s="32">
        <v>2100</v>
      </c>
      <c r="I16" s="33">
        <v>5600</v>
      </c>
      <c r="J16" s="32">
        <f t="shared" si="2"/>
        <v>7700</v>
      </c>
      <c r="K16" s="31">
        <f t="shared" si="3"/>
        <v>148.07692307692307</v>
      </c>
      <c r="L16" s="60">
        <v>2250</v>
      </c>
      <c r="M16" s="32">
        <v>740</v>
      </c>
      <c r="N16" s="33"/>
      <c r="O16" s="32">
        <f t="shared" si="4"/>
        <v>740</v>
      </c>
      <c r="P16" s="34">
        <f t="shared" si="5"/>
        <v>32.888888888888886</v>
      </c>
      <c r="Q16" s="30">
        <v>8900</v>
      </c>
      <c r="R16" s="32">
        <v>3760</v>
      </c>
      <c r="S16" s="33"/>
      <c r="T16" s="32">
        <f t="shared" si="6"/>
        <v>3760</v>
      </c>
      <c r="U16" s="34">
        <f t="shared" si="7"/>
        <v>42.247191011235955</v>
      </c>
      <c r="V16" s="35">
        <v>2696</v>
      </c>
      <c r="W16" s="32">
        <v>239</v>
      </c>
      <c r="X16" s="33"/>
      <c r="Y16" s="32">
        <f t="shared" si="8"/>
        <v>239</v>
      </c>
      <c r="Z16" s="34">
        <f t="shared" si="9"/>
        <v>8.864985163204748</v>
      </c>
    </row>
    <row r="17" spans="1:26" ht="18" customHeight="1">
      <c r="A17" s="64" t="s">
        <v>11</v>
      </c>
      <c r="B17" s="65">
        <v>1714</v>
      </c>
      <c r="C17" s="31">
        <v>0</v>
      </c>
      <c r="D17" s="33"/>
      <c r="E17" s="32">
        <f t="shared" si="0"/>
        <v>0</v>
      </c>
      <c r="F17" s="31">
        <f t="shared" si="1"/>
        <v>0</v>
      </c>
      <c r="G17" s="66">
        <v>1195</v>
      </c>
      <c r="H17" s="32">
        <v>0</v>
      </c>
      <c r="I17" s="33"/>
      <c r="J17" s="32">
        <f t="shared" si="2"/>
        <v>0</v>
      </c>
      <c r="K17" s="31">
        <f t="shared" si="3"/>
        <v>0</v>
      </c>
      <c r="L17" s="60">
        <v>1147</v>
      </c>
      <c r="M17" s="32">
        <v>0</v>
      </c>
      <c r="N17" s="33"/>
      <c r="O17" s="32">
        <f t="shared" si="4"/>
        <v>0</v>
      </c>
      <c r="P17" s="34">
        <f t="shared" si="5"/>
        <v>0</v>
      </c>
      <c r="Q17" s="30">
        <v>980</v>
      </c>
      <c r="R17" s="32"/>
      <c r="S17" s="33"/>
      <c r="T17" s="32">
        <f t="shared" si="6"/>
        <v>0</v>
      </c>
      <c r="U17" s="34">
        <f t="shared" si="7"/>
        <v>0</v>
      </c>
      <c r="V17" s="35">
        <v>1500</v>
      </c>
      <c r="W17" s="32">
        <v>188</v>
      </c>
      <c r="X17" s="33"/>
      <c r="Y17" s="32">
        <f t="shared" si="8"/>
        <v>188</v>
      </c>
      <c r="Z17" s="34">
        <f t="shared" si="9"/>
        <v>12.533333333333333</v>
      </c>
    </row>
    <row r="18" spans="1:26" ht="19.5" customHeight="1">
      <c r="A18" s="64" t="s">
        <v>55</v>
      </c>
      <c r="B18" s="65">
        <v>2690</v>
      </c>
      <c r="C18" s="31">
        <v>498.8</v>
      </c>
      <c r="D18" s="33"/>
      <c r="E18" s="32">
        <f t="shared" si="0"/>
        <v>498.8</v>
      </c>
      <c r="F18" s="31">
        <f t="shared" si="1"/>
        <v>18.54275092936803</v>
      </c>
      <c r="G18" s="66">
        <v>3780</v>
      </c>
      <c r="H18" s="32">
        <v>1259.7</v>
      </c>
      <c r="I18" s="33"/>
      <c r="J18" s="32">
        <f t="shared" si="2"/>
        <v>1259.7</v>
      </c>
      <c r="K18" s="31">
        <f t="shared" si="3"/>
        <v>33.32539682539682</v>
      </c>
      <c r="L18" s="60">
        <v>3295</v>
      </c>
      <c r="M18" s="32">
        <v>300.4</v>
      </c>
      <c r="N18" s="33"/>
      <c r="O18" s="32">
        <f t="shared" si="4"/>
        <v>300.4</v>
      </c>
      <c r="P18" s="34">
        <f t="shared" si="5"/>
        <v>9.116843702579665</v>
      </c>
      <c r="Q18" s="30">
        <v>6660</v>
      </c>
      <c r="R18" s="32">
        <v>7950</v>
      </c>
      <c r="S18" s="33"/>
      <c r="T18" s="32">
        <f t="shared" si="6"/>
        <v>7950</v>
      </c>
      <c r="U18" s="34">
        <f t="shared" si="7"/>
        <v>119.36936936936937</v>
      </c>
      <c r="V18" s="35">
        <v>3290</v>
      </c>
      <c r="W18" s="32">
        <v>215</v>
      </c>
      <c r="X18" s="33"/>
      <c r="Y18" s="32">
        <f t="shared" si="8"/>
        <v>215</v>
      </c>
      <c r="Z18" s="34"/>
    </row>
    <row r="19" spans="1:26" ht="18.75" customHeight="1">
      <c r="A19" s="67" t="s">
        <v>13</v>
      </c>
      <c r="B19" s="65">
        <v>1500</v>
      </c>
      <c r="C19" s="31">
        <v>412</v>
      </c>
      <c r="D19" s="33"/>
      <c r="E19" s="32">
        <f t="shared" si="0"/>
        <v>412</v>
      </c>
      <c r="F19" s="31">
        <f t="shared" si="1"/>
        <v>27.466666666666665</v>
      </c>
      <c r="G19" s="66">
        <v>5500</v>
      </c>
      <c r="H19" s="32">
        <v>480</v>
      </c>
      <c r="I19" s="33"/>
      <c r="J19" s="32">
        <f t="shared" si="2"/>
        <v>480</v>
      </c>
      <c r="K19" s="31">
        <f t="shared" si="3"/>
        <v>8.727272727272727</v>
      </c>
      <c r="L19" s="60">
        <v>1200</v>
      </c>
      <c r="M19" s="32">
        <v>290</v>
      </c>
      <c r="N19" s="33"/>
      <c r="O19" s="32">
        <f t="shared" si="4"/>
        <v>290</v>
      </c>
      <c r="P19" s="34">
        <f t="shared" si="5"/>
        <v>24.166666666666668</v>
      </c>
      <c r="Q19" s="30">
        <v>6900</v>
      </c>
      <c r="R19" s="32">
        <v>904</v>
      </c>
      <c r="S19" s="33"/>
      <c r="T19" s="32">
        <f t="shared" si="6"/>
        <v>904</v>
      </c>
      <c r="U19" s="34">
        <f t="shared" si="7"/>
        <v>13.101449275362318</v>
      </c>
      <c r="V19" s="35">
        <v>2500</v>
      </c>
      <c r="W19" s="32">
        <v>288</v>
      </c>
      <c r="X19" s="33"/>
      <c r="Y19" s="32">
        <f t="shared" si="8"/>
        <v>288</v>
      </c>
      <c r="Z19" s="34">
        <f t="shared" si="9"/>
        <v>11.52</v>
      </c>
    </row>
    <row r="20" spans="1:26" ht="19.5" customHeight="1">
      <c r="A20" s="64" t="s">
        <v>14</v>
      </c>
      <c r="B20" s="65">
        <v>2375</v>
      </c>
      <c r="C20" s="31">
        <v>310</v>
      </c>
      <c r="D20" s="33"/>
      <c r="E20" s="32">
        <f t="shared" si="0"/>
        <v>310</v>
      </c>
      <c r="F20" s="31">
        <f t="shared" si="1"/>
        <v>13.052631578947368</v>
      </c>
      <c r="G20" s="66">
        <v>5500</v>
      </c>
      <c r="H20" s="32">
        <v>450</v>
      </c>
      <c r="I20" s="33"/>
      <c r="J20" s="32">
        <f t="shared" si="2"/>
        <v>450</v>
      </c>
      <c r="K20" s="31">
        <f t="shared" si="3"/>
        <v>8.181818181818182</v>
      </c>
      <c r="L20" s="60">
        <v>2900</v>
      </c>
      <c r="M20" s="32">
        <v>130</v>
      </c>
      <c r="N20" s="33"/>
      <c r="O20" s="32">
        <f t="shared" si="4"/>
        <v>130</v>
      </c>
      <c r="P20" s="34">
        <f t="shared" si="5"/>
        <v>4.482758620689655</v>
      </c>
      <c r="Q20" s="30">
        <v>2300</v>
      </c>
      <c r="R20" s="32">
        <v>350</v>
      </c>
      <c r="S20" s="33"/>
      <c r="T20" s="32">
        <f t="shared" si="6"/>
        <v>350</v>
      </c>
      <c r="U20" s="34">
        <f t="shared" si="7"/>
        <v>15.217391304347826</v>
      </c>
      <c r="V20" s="35">
        <v>2670</v>
      </c>
      <c r="W20" s="32">
        <v>240</v>
      </c>
      <c r="X20" s="33"/>
      <c r="Y20" s="32">
        <f t="shared" si="8"/>
        <v>240</v>
      </c>
      <c r="Z20" s="34">
        <f t="shared" si="9"/>
        <v>8.98876404494382</v>
      </c>
    </row>
    <row r="21" spans="1:26" ht="18.75" customHeight="1">
      <c r="A21" s="64" t="s">
        <v>56</v>
      </c>
      <c r="B21" s="65">
        <v>2855</v>
      </c>
      <c r="C21" s="31">
        <v>47.5</v>
      </c>
      <c r="D21" s="33"/>
      <c r="E21" s="32">
        <f t="shared" si="0"/>
        <v>47.5</v>
      </c>
      <c r="F21" s="31">
        <f t="shared" si="1"/>
        <v>1.6637478108581436</v>
      </c>
      <c r="G21" s="66">
        <v>4790</v>
      </c>
      <c r="H21" s="32">
        <v>1243</v>
      </c>
      <c r="I21" s="33"/>
      <c r="J21" s="32">
        <f t="shared" si="2"/>
        <v>1243</v>
      </c>
      <c r="K21" s="31">
        <f t="shared" si="3"/>
        <v>25.94989561586639</v>
      </c>
      <c r="L21" s="60">
        <v>2050</v>
      </c>
      <c r="M21" s="32">
        <v>214</v>
      </c>
      <c r="N21" s="33"/>
      <c r="O21" s="32">
        <f t="shared" si="4"/>
        <v>214</v>
      </c>
      <c r="P21" s="34">
        <f t="shared" si="5"/>
        <v>10.439024390243903</v>
      </c>
      <c r="Q21" s="30">
        <v>6465</v>
      </c>
      <c r="R21" s="32">
        <v>2028</v>
      </c>
      <c r="S21" s="33"/>
      <c r="T21" s="32">
        <f t="shared" si="6"/>
        <v>2028</v>
      </c>
      <c r="U21" s="34">
        <f t="shared" si="7"/>
        <v>31.36890951276102</v>
      </c>
      <c r="V21" s="35">
        <v>2695</v>
      </c>
      <c r="W21" s="32">
        <v>511</v>
      </c>
      <c r="X21" s="33"/>
      <c r="Y21" s="32">
        <f t="shared" si="8"/>
        <v>511</v>
      </c>
      <c r="Z21" s="34">
        <f t="shared" si="9"/>
        <v>18.961038961038962</v>
      </c>
    </row>
    <row r="22" spans="1:26" ht="19.5" customHeight="1">
      <c r="A22" s="64" t="s">
        <v>57</v>
      </c>
      <c r="B22" s="65">
        <v>1220</v>
      </c>
      <c r="C22" s="31">
        <v>108</v>
      </c>
      <c r="D22" s="33"/>
      <c r="E22" s="32">
        <f t="shared" si="0"/>
        <v>108</v>
      </c>
      <c r="F22" s="31">
        <f t="shared" si="1"/>
        <v>8.852459016393443</v>
      </c>
      <c r="G22" s="66">
        <v>13490</v>
      </c>
      <c r="H22" s="32">
        <v>3074</v>
      </c>
      <c r="I22" s="33">
        <v>2388</v>
      </c>
      <c r="J22" s="32">
        <f t="shared" si="2"/>
        <v>5462</v>
      </c>
      <c r="K22" s="31">
        <f t="shared" si="3"/>
        <v>40.489251297257226</v>
      </c>
      <c r="L22" s="60">
        <v>2200</v>
      </c>
      <c r="M22" s="32">
        <v>164</v>
      </c>
      <c r="N22" s="33"/>
      <c r="O22" s="32">
        <f t="shared" si="4"/>
        <v>164</v>
      </c>
      <c r="P22" s="34">
        <f t="shared" si="5"/>
        <v>7.454545454545454</v>
      </c>
      <c r="Q22" s="30">
        <v>14700</v>
      </c>
      <c r="R22" s="32">
        <v>6669</v>
      </c>
      <c r="S22" s="33"/>
      <c r="T22" s="32">
        <f t="shared" si="6"/>
        <v>6669</v>
      </c>
      <c r="U22" s="34">
        <f t="shared" si="7"/>
        <v>45.36734693877551</v>
      </c>
      <c r="V22" s="35">
        <v>3083</v>
      </c>
      <c r="W22" s="32">
        <v>784</v>
      </c>
      <c r="X22" s="33"/>
      <c r="Y22" s="32">
        <f t="shared" si="8"/>
        <v>784</v>
      </c>
      <c r="Z22" s="34">
        <f t="shared" si="9"/>
        <v>25.42977619202076</v>
      </c>
    </row>
    <row r="23" spans="1:26" ht="18.75" customHeight="1">
      <c r="A23" s="67" t="s">
        <v>17</v>
      </c>
      <c r="B23" s="65">
        <v>2300</v>
      </c>
      <c r="C23" s="31">
        <v>0</v>
      </c>
      <c r="D23" s="33"/>
      <c r="E23" s="32">
        <f t="shared" si="0"/>
        <v>0</v>
      </c>
      <c r="F23" s="31">
        <f t="shared" si="1"/>
        <v>0</v>
      </c>
      <c r="G23" s="68">
        <v>0</v>
      </c>
      <c r="H23" s="32">
        <v>0</v>
      </c>
      <c r="I23" s="33"/>
      <c r="J23" s="32">
        <f t="shared" si="2"/>
        <v>0</v>
      </c>
      <c r="K23" s="31">
        <v>0</v>
      </c>
      <c r="L23" s="60">
        <v>1200</v>
      </c>
      <c r="M23" s="32">
        <v>0</v>
      </c>
      <c r="N23" s="33"/>
      <c r="O23" s="32">
        <f t="shared" si="4"/>
        <v>0</v>
      </c>
      <c r="P23" s="34">
        <f t="shared" si="5"/>
        <v>0</v>
      </c>
      <c r="Q23" s="30">
        <v>0</v>
      </c>
      <c r="R23" s="32">
        <v>0</v>
      </c>
      <c r="S23" s="33"/>
      <c r="T23" s="32">
        <f t="shared" si="6"/>
        <v>0</v>
      </c>
      <c r="U23" s="34" t="e">
        <f t="shared" si="7"/>
        <v>#DIV/0!</v>
      </c>
      <c r="V23" s="35">
        <v>9700</v>
      </c>
      <c r="W23" s="32">
        <v>0</v>
      </c>
      <c r="X23" s="33"/>
      <c r="Y23" s="32">
        <f t="shared" si="8"/>
        <v>0</v>
      </c>
      <c r="Z23" s="34">
        <f t="shared" si="9"/>
        <v>0</v>
      </c>
    </row>
    <row r="24" spans="1:26" ht="18" customHeight="1">
      <c r="A24" s="67" t="s">
        <v>18</v>
      </c>
      <c r="B24" s="65">
        <v>1932</v>
      </c>
      <c r="C24" s="31">
        <v>687.9</v>
      </c>
      <c r="D24" s="33"/>
      <c r="E24" s="32">
        <f t="shared" si="0"/>
        <v>687.9</v>
      </c>
      <c r="F24" s="31">
        <f t="shared" si="1"/>
        <v>35.6055900621118</v>
      </c>
      <c r="G24" s="66">
        <v>4041</v>
      </c>
      <c r="H24" s="32">
        <v>3799.5</v>
      </c>
      <c r="I24" s="33"/>
      <c r="J24" s="32">
        <f t="shared" si="2"/>
        <v>3799.5</v>
      </c>
      <c r="K24" s="31">
        <f>(J24*100)/G24</f>
        <v>94.02375649591686</v>
      </c>
      <c r="L24" s="60">
        <v>1270</v>
      </c>
      <c r="M24" s="32">
        <v>225.8</v>
      </c>
      <c r="N24" s="33"/>
      <c r="O24" s="32">
        <f t="shared" si="4"/>
        <v>225.8</v>
      </c>
      <c r="P24" s="34">
        <f t="shared" si="5"/>
        <v>17.77952755905512</v>
      </c>
      <c r="Q24" s="30">
        <v>13300</v>
      </c>
      <c r="R24" s="32">
        <v>8881.4</v>
      </c>
      <c r="S24" s="33"/>
      <c r="T24" s="32">
        <f t="shared" si="6"/>
        <v>8881.4</v>
      </c>
      <c r="U24" s="34">
        <f t="shared" si="7"/>
        <v>66.77744360902255</v>
      </c>
      <c r="V24" s="35">
        <v>41300</v>
      </c>
      <c r="W24" s="32">
        <v>520</v>
      </c>
      <c r="X24" s="33"/>
      <c r="Y24" s="32">
        <f t="shared" si="8"/>
        <v>520</v>
      </c>
      <c r="Z24" s="34">
        <f t="shared" si="9"/>
        <v>1.2590799031476998</v>
      </c>
    </row>
    <row r="25" spans="1:26" ht="18" customHeight="1">
      <c r="A25" s="67" t="s">
        <v>58</v>
      </c>
      <c r="B25" s="65">
        <v>2000</v>
      </c>
      <c r="C25" s="31">
        <v>0</v>
      </c>
      <c r="D25" s="33"/>
      <c r="E25" s="32">
        <f t="shared" si="0"/>
        <v>0</v>
      </c>
      <c r="F25" s="31">
        <f t="shared" si="1"/>
        <v>0</v>
      </c>
      <c r="G25" s="66">
        <v>2428</v>
      </c>
      <c r="H25" s="32">
        <v>0</v>
      </c>
      <c r="I25" s="33"/>
      <c r="J25" s="32">
        <f t="shared" si="2"/>
        <v>0</v>
      </c>
      <c r="K25" s="31">
        <f>(J25*100)/G25</f>
        <v>0</v>
      </c>
      <c r="L25" s="60">
        <v>2065</v>
      </c>
      <c r="M25" s="32">
        <v>0</v>
      </c>
      <c r="N25" s="33"/>
      <c r="O25" s="32">
        <f t="shared" si="4"/>
        <v>0</v>
      </c>
      <c r="P25" s="34">
        <f t="shared" si="5"/>
        <v>0</v>
      </c>
      <c r="Q25" s="30">
        <v>5600</v>
      </c>
      <c r="R25" s="32">
        <v>0</v>
      </c>
      <c r="S25" s="33"/>
      <c r="T25" s="32">
        <f t="shared" si="6"/>
        <v>0</v>
      </c>
      <c r="U25" s="34">
        <f t="shared" si="7"/>
        <v>0</v>
      </c>
      <c r="V25" s="35">
        <v>1430</v>
      </c>
      <c r="W25" s="32">
        <v>0</v>
      </c>
      <c r="X25" s="33"/>
      <c r="Y25" s="32">
        <f t="shared" si="8"/>
        <v>0</v>
      </c>
      <c r="Z25" s="34">
        <f t="shared" si="9"/>
        <v>0</v>
      </c>
    </row>
    <row r="26" spans="1:26" ht="19.5" customHeight="1">
      <c r="A26" s="64" t="s">
        <v>20</v>
      </c>
      <c r="B26" s="65">
        <v>8545</v>
      </c>
      <c r="C26" s="31">
        <v>383</v>
      </c>
      <c r="D26" s="33"/>
      <c r="E26" s="32">
        <f t="shared" si="0"/>
        <v>383</v>
      </c>
      <c r="F26" s="31">
        <f t="shared" si="1"/>
        <v>4.482153306026916</v>
      </c>
      <c r="G26" s="66">
        <v>14526</v>
      </c>
      <c r="H26" s="32">
        <v>6714</v>
      </c>
      <c r="I26" s="33">
        <v>8363</v>
      </c>
      <c r="J26" s="32">
        <f t="shared" si="2"/>
        <v>15077</v>
      </c>
      <c r="K26" s="31">
        <f>(J26*100)/G26</f>
        <v>103.79319840286384</v>
      </c>
      <c r="L26" s="60">
        <v>10254</v>
      </c>
      <c r="M26" s="32">
        <v>1036</v>
      </c>
      <c r="N26" s="33"/>
      <c r="O26" s="32">
        <f t="shared" si="4"/>
        <v>1036</v>
      </c>
      <c r="P26" s="34">
        <f t="shared" si="5"/>
        <v>10.103374292958845</v>
      </c>
      <c r="Q26" s="30">
        <v>47000</v>
      </c>
      <c r="R26" s="32">
        <v>11244</v>
      </c>
      <c r="S26" s="33"/>
      <c r="T26" s="32">
        <f t="shared" si="6"/>
        <v>11244</v>
      </c>
      <c r="U26" s="34">
        <f t="shared" si="7"/>
        <v>23.92340425531915</v>
      </c>
      <c r="V26" s="35">
        <v>8545</v>
      </c>
      <c r="W26" s="32">
        <v>2087</v>
      </c>
      <c r="X26" s="33"/>
      <c r="Y26" s="32">
        <f t="shared" si="8"/>
        <v>2087</v>
      </c>
      <c r="Z26" s="34">
        <f t="shared" si="9"/>
        <v>24.423639555295495</v>
      </c>
    </row>
    <row r="27" spans="1:26" s="41" customFormat="1" ht="18" customHeight="1">
      <c r="A27" s="69" t="s">
        <v>70</v>
      </c>
      <c r="B27" s="38">
        <f>SUM(B6:B26)</f>
        <v>45829</v>
      </c>
      <c r="C27" s="37">
        <f>SUM(C6:C26)</f>
        <v>6460.7</v>
      </c>
      <c r="D27" s="38">
        <f>SUM(D6:D26)</f>
        <v>1905</v>
      </c>
      <c r="E27" s="38">
        <f>C27+D27</f>
        <v>8365.7</v>
      </c>
      <c r="F27" s="37">
        <f>(E27*100)/B27</f>
        <v>18.254162211700017</v>
      </c>
      <c r="G27" s="38">
        <f>SUM(G6:G26)</f>
        <v>86553</v>
      </c>
      <c r="H27" s="38">
        <f>SUM(H6:H26)</f>
        <v>32810.6</v>
      </c>
      <c r="I27" s="38">
        <f>SUM(I6:I26)</f>
        <v>19062</v>
      </c>
      <c r="J27" s="38">
        <f t="shared" si="2"/>
        <v>51872.6</v>
      </c>
      <c r="K27" s="37">
        <f>(J27*100)/G27</f>
        <v>59.931602601874</v>
      </c>
      <c r="L27" s="61">
        <f>SUM(L6:L26)</f>
        <v>44001</v>
      </c>
      <c r="M27" s="38">
        <f>SUM(M6:M26)</f>
        <v>6347.2</v>
      </c>
      <c r="N27" s="38">
        <f>SUM(N6:N26)</f>
        <v>0</v>
      </c>
      <c r="O27" s="38">
        <f t="shared" si="4"/>
        <v>6347.2</v>
      </c>
      <c r="P27" s="39">
        <f>(O27*100)/L27</f>
        <v>14.42512670166587</v>
      </c>
      <c r="Q27" s="36">
        <f>SUM(Q6:Q26)</f>
        <v>191444</v>
      </c>
      <c r="R27" s="38">
        <f>SUM(R6:R26)</f>
        <v>60420.4</v>
      </c>
      <c r="S27" s="38">
        <f>SUM(S6:S26)</f>
        <v>0</v>
      </c>
      <c r="T27" s="38">
        <f t="shared" si="6"/>
        <v>60420.4</v>
      </c>
      <c r="U27" s="40">
        <f>(T27*100)/Q27</f>
        <v>31.560351852238774</v>
      </c>
      <c r="V27" s="36">
        <f>SUM(V6:V26)</f>
        <v>139391</v>
      </c>
      <c r="W27" s="38">
        <f>SUM(W6:W26)</f>
        <v>13062</v>
      </c>
      <c r="X27" s="38">
        <f>SUM(X6:X26)</f>
        <v>0</v>
      </c>
      <c r="Y27" s="38">
        <f t="shared" si="8"/>
        <v>13062</v>
      </c>
      <c r="Z27" s="40">
        <f t="shared" si="9"/>
        <v>9.37076281825943</v>
      </c>
    </row>
    <row r="28" spans="1:26" s="46" customFormat="1" ht="16.5" thickBot="1">
      <c r="A28" s="64" t="s">
        <v>22</v>
      </c>
      <c r="B28" s="32">
        <v>44190</v>
      </c>
      <c r="C28" s="31">
        <v>2218</v>
      </c>
      <c r="D28" s="33">
        <v>9753</v>
      </c>
      <c r="E28" s="32">
        <v>11971</v>
      </c>
      <c r="F28" s="31">
        <v>27.089839330165194</v>
      </c>
      <c r="G28" s="32">
        <v>99866</v>
      </c>
      <c r="H28" s="32">
        <v>18758</v>
      </c>
      <c r="I28" s="33">
        <v>42663</v>
      </c>
      <c r="J28" s="32">
        <v>61421</v>
      </c>
      <c r="K28" s="31">
        <v>61.50341457553121</v>
      </c>
      <c r="L28" s="62">
        <v>47951</v>
      </c>
      <c r="M28" s="44">
        <v>4189</v>
      </c>
      <c r="N28" s="43">
        <v>0</v>
      </c>
      <c r="O28" s="44">
        <v>4189</v>
      </c>
      <c r="P28" s="45">
        <v>8.736001334695835</v>
      </c>
      <c r="Q28" s="42">
        <v>188247</v>
      </c>
      <c r="R28" s="44">
        <v>47682</v>
      </c>
      <c r="S28" s="43">
        <v>0</v>
      </c>
      <c r="T28" s="32">
        <f t="shared" si="6"/>
        <v>47682</v>
      </c>
      <c r="U28" s="34">
        <f>(T28*100)/Q28</f>
        <v>25.32948732250713</v>
      </c>
      <c r="V28" s="42">
        <v>135409</v>
      </c>
      <c r="W28" s="44">
        <v>8079</v>
      </c>
      <c r="X28" s="43">
        <v>0</v>
      </c>
      <c r="Y28" s="32">
        <f t="shared" si="8"/>
        <v>8079</v>
      </c>
      <c r="Z28" s="34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2017-06-20T04:36:31Z</cp:lastPrinted>
  <dcterms:created xsi:type="dcterms:W3CDTF">2016-12-20T07:25:22Z</dcterms:created>
  <dcterms:modified xsi:type="dcterms:W3CDTF">2017-06-22T06:50:23Z</dcterms:modified>
  <cp:category/>
  <cp:version/>
  <cp:contentType/>
  <cp:contentStatus/>
</cp:coreProperties>
</file>