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сев 2017" sheetId="1" r:id="rId1"/>
    <sheet name="молоко" sheetId="2" r:id="rId2"/>
    <sheet name="полевые работы" sheetId="3" r:id="rId3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<sst xmlns="http://schemas.openxmlformats.org/spreadsheetml/2006/main" count="209" uniqueCount="96">
  <si>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</si>
  <si>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</si>
  <si>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</si>
  <si>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</si>
  <si>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</si>
  <si>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</si>
  <si>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</si>
  <si>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</si>
  <si>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</si>
  <si>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</si>
  <si>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</si>
  <si>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</si>
  <si>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</si>
  <si>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</si>
  <si>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</si>
  <si>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</si>
  <si>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</si>
  <si>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</si>
  <si>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</si>
  <si>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</si>
  <si>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</si>
  <si>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</si>
  <si>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</si>
  <si>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</si>
  <si>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</si>
  <si>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</si>
  <si>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</si>
  <si>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</si>
  <si>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</si>
  <si>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</si>
  <si>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</si>
  <si>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</si>
  <si>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</si>
  <si>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</si>
  <si>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</si>
  <si>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</si>
  <si>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</si>
  <si>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</si>
  <si>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</si>
  <si>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</si>
  <si>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</si>
  <si>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</si>
  <si>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</si>
  <si>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</si>
  <si>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</si>
  <si>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</si>
  <si>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</si>
  <si>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</si>
  <si>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</si>
  <si>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</si>
  <si>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</si>
  <si>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</si>
  <si>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</si>
  <si>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</si>
  <si>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</si>
  <si>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</si>
  <si>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</si>
  <si>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</si>
  <si>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</si>
  <si>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</si>
  <si>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</si>
  <si>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</si>
  <si>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</si>
  <si>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</si>
  <si>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</si>
  <si>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</si>
  <si>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</si>
  <si>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</si>
  <si>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</si>
  <si>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</si>
  <si>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</si>
  <si>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</si>
  <si>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</si>
  <si>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</si>
  <si>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</si>
  <si>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</si>
  <si>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</si>
  <si>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</si>
  <si>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</si>
  <si>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</si>
  <si>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</si>
  <si>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Многолетние травы (беспокров.)</t>
  </si>
  <si>
    <t>01.06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</si>
  <si>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</si>
  <si>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</si>
  <si>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</si>
  <si>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</si>
  <si>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</si>
  <si>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</si>
  <si>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</si>
  <si>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</si>
  <si>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</si>
  <si>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</si>
  <si>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</si>
  <si>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</si>
  <si>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02.06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</si>
</sst>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11" fillId="24" borderId="14" xfId="59" applyFont="1" applyFill="1" applyBorder="1" applyAlignment="1" applyProtection="1">
      <alignment horizontal="center" vertical="center"/>
      <protection locked="0"/>
    </xf>
    <xf numFmtId="49" fontId="11" fillId="24" borderId="14" xfId="56" applyNumberFormat="1" applyFont="1" applyFill="1" applyBorder="1" applyAlignment="1">
      <alignment horizontal="center" vertical="center"/>
      <protection/>
    </xf>
    <xf numFmtId="0" fontId="12" fillId="0" borderId="14" xfId="56" applyFont="1" applyFill="1" applyBorder="1" applyAlignment="1">
      <alignment vertical="top" wrapText="1"/>
      <protection/>
    </xf>
    <xf numFmtId="1" fontId="11" fillId="25" borderId="14" xfId="56" applyNumberFormat="1" applyFont="1" applyFill="1" applyBorder="1" applyAlignment="1">
      <alignment horizontal="center"/>
      <protection/>
    </xf>
    <xf numFmtId="172" fontId="11" fillId="25" borderId="14" xfId="56" applyNumberFormat="1" applyFont="1" applyFill="1" applyBorder="1" applyAlignment="1">
      <alignment horizontal="center"/>
      <protection/>
    </xf>
    <xf numFmtId="172" fontId="11" fillId="25" borderId="14" xfId="59" applyNumberFormat="1" applyFont="1" applyFill="1" applyBorder="1" applyAlignment="1" applyProtection="1">
      <alignment horizontal="center" vertical="center"/>
      <protection locked="0"/>
    </xf>
    <xf numFmtId="172" fontId="11" fillId="24" borderId="14" xfId="59" applyNumberFormat="1" applyFont="1" applyFill="1" applyBorder="1" applyAlignment="1" applyProtection="1">
      <alignment horizontal="center" vertical="center"/>
      <protection locked="0"/>
    </xf>
    <xf numFmtId="172" fontId="11" fillId="25" borderId="14" xfId="59" applyNumberFormat="1" applyFont="1" applyFill="1" applyBorder="1" applyAlignment="1" applyProtection="1">
      <alignment horizontal="center"/>
      <protection/>
    </xf>
    <xf numFmtId="172" fontId="11" fillId="25" borderId="14" xfId="59" applyNumberFormat="1" applyFont="1" applyFill="1" applyBorder="1" applyAlignment="1" applyProtection="1">
      <alignment horizontal="center"/>
      <protection locked="0"/>
    </xf>
    <xf numFmtId="0" fontId="11" fillId="25" borderId="14" xfId="56" applyFont="1" applyFill="1" applyBorder="1" applyAlignment="1">
      <alignment horizontal="center"/>
      <protection/>
    </xf>
    <xf numFmtId="0" fontId="13" fillId="24" borderId="14" xfId="56" applyFont="1" applyFill="1" applyBorder="1" applyAlignment="1">
      <alignment horizontal="center" vertical="top" wrapText="1"/>
      <protection/>
    </xf>
    <xf numFmtId="1" fontId="10" fillId="24" borderId="14" xfId="56" applyNumberFormat="1" applyFont="1" applyFill="1" applyBorder="1" applyAlignment="1">
      <alignment horizontal="center"/>
      <protection/>
    </xf>
    <xf numFmtId="172" fontId="10" fillId="25" borderId="14" xfId="56" applyNumberFormat="1" applyFont="1" applyFill="1" applyBorder="1" applyAlignment="1">
      <alignment horizontal="center"/>
      <protection/>
    </xf>
    <xf numFmtId="172" fontId="10" fillId="24" borderId="14" xfId="56" applyNumberFormat="1" applyFont="1" applyFill="1" applyBorder="1" applyAlignment="1">
      <alignment horizontal="center"/>
      <protection/>
    </xf>
    <xf numFmtId="172" fontId="10" fillId="25" borderId="14" xfId="59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6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6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72" fontId="11" fillId="0" borderId="14" xfId="59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10" fillId="24" borderId="14" xfId="59" applyFont="1" applyFill="1" applyBorder="1" applyAlignment="1" applyProtection="1">
      <alignment horizontal="center" vertical="center" wrapText="1"/>
      <protection locked="0"/>
    </xf>
    <xf numFmtId="0" fontId="10" fillId="24" borderId="14" xfId="59" applyFont="1" applyFill="1" applyBorder="1" applyAlignment="1" applyProtection="1">
      <alignment horizontal="center"/>
      <protection locked="0"/>
    </xf>
    <xf numFmtId="0" fontId="10" fillId="24" borderId="14" xfId="56" applyFont="1" applyFill="1" applyBorder="1" applyAlignment="1">
      <alignment horizontal="center" vertical="center"/>
      <protection/>
    </xf>
    <xf numFmtId="0" fontId="10" fillId="24" borderId="14" xfId="60" applyFont="1" applyFill="1" applyBorder="1" applyAlignment="1" applyProtection="1">
      <alignment horizontal="left" vertical="center"/>
      <protection locked="0"/>
    </xf>
    <xf numFmtId="0" fontId="11" fillId="24" borderId="14" xfId="59" applyFont="1" applyFill="1" applyBorder="1" applyAlignment="1" applyProtection="1">
      <alignment horizontal="center" vertical="center" wrapText="1"/>
      <protection locked="0"/>
    </xf>
    <xf numFmtId="0" fontId="11" fillId="24" borderId="14" xfId="59" applyFont="1" applyFill="1" applyBorder="1" applyAlignment="1" applyProtection="1">
      <alignment horizontal="center"/>
      <protection locked="0"/>
    </xf>
    <xf numFmtId="0" fontId="11" fillId="24" borderId="14" xfId="60" applyFont="1" applyFill="1" applyBorder="1" applyAlignment="1" applyProtection="1">
      <alignment horizontal="center"/>
      <protection locked="0"/>
    </xf>
    <xf numFmtId="0" fontId="11" fillId="24" borderId="14" xfId="56" applyFont="1" applyFill="1" applyBorder="1" applyAlignment="1">
      <alignment horizontal="center"/>
      <protection/>
    </xf>
    <xf numFmtId="0" fontId="11" fillId="24" borderId="14" xfId="59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1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9" width="7.253906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6.2539062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375" style="16" customWidth="1"/>
    <col min="58" max="59" width="7.125" style="16" customWidth="1"/>
    <col min="60" max="60" width="6.375" style="16" customWidth="1"/>
    <col min="61" max="61" width="7.25390625" style="16" customWidth="1"/>
    <col min="62" max="62" width="4.75390625" style="16" customWidth="1"/>
    <col min="63" max="63" width="5.25390625" style="16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94" t="s">
        <v>23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95">
        <v>42891</v>
      </c>
      <c r="M2" s="96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87"/>
      <c r="BG2" s="87"/>
      <c r="BH2" s="15"/>
      <c r="BI2" s="15"/>
      <c r="BJ2" s="15"/>
      <c r="BK2" s="15"/>
      <c r="BL2" s="15"/>
      <c r="BM2" s="15"/>
    </row>
    <row r="3" spans="1:65" ht="19.5" customHeight="1">
      <c r="A3" s="86" t="s">
        <v>24</v>
      </c>
      <c r="B3" s="86" t="s">
        <v>25</v>
      </c>
      <c r="C3" s="86"/>
      <c r="D3" s="86"/>
      <c r="E3" s="86"/>
      <c r="F3" s="91" t="s">
        <v>26</v>
      </c>
      <c r="G3" s="93"/>
      <c r="H3" s="93"/>
      <c r="I3" s="93"/>
      <c r="J3" s="93"/>
      <c r="K3" s="93"/>
      <c r="L3" s="93"/>
      <c r="M3" s="93"/>
      <c r="N3" s="93"/>
      <c r="O3" s="93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  <c r="AC3" s="22"/>
      <c r="AD3" s="91" t="s">
        <v>27</v>
      </c>
      <c r="AE3" s="92"/>
      <c r="AF3" s="92"/>
      <c r="AG3" s="92"/>
      <c r="AH3" s="92"/>
      <c r="AI3" s="92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86" t="s">
        <v>28</v>
      </c>
      <c r="AW3" s="86"/>
      <c r="AX3" s="86" t="s">
        <v>29</v>
      </c>
      <c r="AY3" s="86"/>
      <c r="AZ3" s="86" t="s">
        <v>30</v>
      </c>
      <c r="BA3" s="86"/>
      <c r="BB3" s="89"/>
      <c r="BC3" s="89"/>
      <c r="BD3" s="90"/>
      <c r="BE3" s="90"/>
      <c r="BF3" s="90"/>
      <c r="BG3" s="90"/>
      <c r="BH3" s="90"/>
      <c r="BI3" s="90"/>
      <c r="BJ3" s="90"/>
      <c r="BK3" s="90"/>
      <c r="BL3" s="90"/>
      <c r="BM3" s="90"/>
    </row>
    <row r="4" spans="1:65" ht="45.75" customHeight="1">
      <c r="A4" s="86"/>
      <c r="B4" s="86"/>
      <c r="C4" s="86"/>
      <c r="D4" s="86"/>
      <c r="E4" s="86"/>
      <c r="F4" s="86" t="s">
        <v>31</v>
      </c>
      <c r="G4" s="86"/>
      <c r="H4" s="86"/>
      <c r="I4" s="86"/>
      <c r="J4" s="85" t="s">
        <v>32</v>
      </c>
      <c r="K4" s="85"/>
      <c r="L4" s="85" t="s">
        <v>33</v>
      </c>
      <c r="M4" s="85"/>
      <c r="N4" s="88" t="s">
        <v>34</v>
      </c>
      <c r="O4" s="88"/>
      <c r="P4" s="88" t="s">
        <v>35</v>
      </c>
      <c r="Q4" s="88"/>
      <c r="R4" s="88" t="s">
        <v>36</v>
      </c>
      <c r="S4" s="88"/>
      <c r="T4" s="88" t="s">
        <v>37</v>
      </c>
      <c r="U4" s="88"/>
      <c r="V4" s="88" t="s">
        <v>38</v>
      </c>
      <c r="W4" s="88"/>
      <c r="X4" s="88" t="s">
        <v>39</v>
      </c>
      <c r="Y4" s="88"/>
      <c r="Z4" s="88" t="s">
        <v>59</v>
      </c>
      <c r="AA4" s="88"/>
      <c r="AB4" s="88" t="s">
        <v>57</v>
      </c>
      <c r="AC4" s="88"/>
      <c r="AD4" s="86" t="s">
        <v>31</v>
      </c>
      <c r="AE4" s="86"/>
      <c r="AF4" s="85" t="s">
        <v>40</v>
      </c>
      <c r="AG4" s="85"/>
      <c r="AH4" s="85" t="s">
        <v>41</v>
      </c>
      <c r="AI4" s="85"/>
      <c r="AJ4" s="85" t="s">
        <v>42</v>
      </c>
      <c r="AK4" s="85"/>
      <c r="AL4" s="85" t="s">
        <v>43</v>
      </c>
      <c r="AM4" s="85"/>
      <c r="AN4" s="85" t="s">
        <v>44</v>
      </c>
      <c r="AO4" s="85"/>
      <c r="AP4" s="85" t="s">
        <v>45</v>
      </c>
      <c r="AQ4" s="85"/>
      <c r="AR4" s="85" t="s">
        <v>46</v>
      </c>
      <c r="AS4" s="85"/>
      <c r="AT4" s="85" t="s">
        <v>47</v>
      </c>
      <c r="AU4" s="85"/>
      <c r="AV4" s="86"/>
      <c r="AW4" s="86"/>
      <c r="AX4" s="86"/>
      <c r="AY4" s="86"/>
      <c r="AZ4" s="86" t="s">
        <v>48</v>
      </c>
      <c r="BA4" s="86"/>
      <c r="BB4" s="85" t="s">
        <v>49</v>
      </c>
      <c r="BC4" s="85"/>
      <c r="BD4" s="85" t="s">
        <v>50</v>
      </c>
      <c r="BE4" s="85"/>
      <c r="BF4" s="85" t="s">
        <v>51</v>
      </c>
      <c r="BG4" s="85"/>
      <c r="BH4" s="85" t="s">
        <v>81</v>
      </c>
      <c r="BI4" s="85"/>
      <c r="BJ4" s="85" t="s">
        <v>52</v>
      </c>
      <c r="BK4" s="85"/>
      <c r="BL4" s="85" t="s">
        <v>58</v>
      </c>
      <c r="BM4" s="85"/>
    </row>
    <row r="5" spans="1:65" ht="31.5" customHeight="1">
      <c r="A5" s="86"/>
      <c r="B5" s="23" t="s">
        <v>53</v>
      </c>
      <c r="C5" s="23" t="s">
        <v>54</v>
      </c>
      <c r="D5" s="23" t="s">
        <v>21</v>
      </c>
      <c r="E5" s="23" t="s">
        <v>0</v>
      </c>
      <c r="F5" s="23" t="s">
        <v>53</v>
      </c>
      <c r="G5" s="23" t="s">
        <v>54</v>
      </c>
      <c r="H5" s="23" t="s">
        <v>21</v>
      </c>
      <c r="I5" s="23" t="s">
        <v>0</v>
      </c>
      <c r="J5" s="23" t="s">
        <v>53</v>
      </c>
      <c r="K5" s="23" t="s">
        <v>54</v>
      </c>
      <c r="L5" s="23" t="s">
        <v>53</v>
      </c>
      <c r="M5" s="23" t="s">
        <v>54</v>
      </c>
      <c r="N5" s="23" t="s">
        <v>53</v>
      </c>
      <c r="O5" s="23" t="s">
        <v>54</v>
      </c>
      <c r="P5" s="23" t="s">
        <v>53</v>
      </c>
      <c r="Q5" s="23" t="s">
        <v>54</v>
      </c>
      <c r="R5" s="23" t="s">
        <v>53</v>
      </c>
      <c r="S5" s="23" t="s">
        <v>54</v>
      </c>
      <c r="T5" s="23" t="s">
        <v>53</v>
      </c>
      <c r="U5" s="23" t="s">
        <v>54</v>
      </c>
      <c r="V5" s="23" t="s">
        <v>53</v>
      </c>
      <c r="W5" s="23" t="s">
        <v>54</v>
      </c>
      <c r="X5" s="23" t="s">
        <v>53</v>
      </c>
      <c r="Y5" s="23" t="s">
        <v>54</v>
      </c>
      <c r="Z5" s="23" t="s">
        <v>53</v>
      </c>
      <c r="AA5" s="23" t="s">
        <v>54</v>
      </c>
      <c r="AB5" s="23" t="s">
        <v>53</v>
      </c>
      <c r="AC5" s="23" t="s">
        <v>54</v>
      </c>
      <c r="AD5" s="23" t="s">
        <v>53</v>
      </c>
      <c r="AE5" s="23" t="s">
        <v>54</v>
      </c>
      <c r="AF5" s="23" t="s">
        <v>53</v>
      </c>
      <c r="AG5" s="23" t="s">
        <v>54</v>
      </c>
      <c r="AH5" s="23" t="s">
        <v>53</v>
      </c>
      <c r="AI5" s="23" t="s">
        <v>54</v>
      </c>
      <c r="AJ5" s="23" t="s">
        <v>53</v>
      </c>
      <c r="AK5" s="23" t="s">
        <v>54</v>
      </c>
      <c r="AL5" s="23" t="s">
        <v>53</v>
      </c>
      <c r="AM5" s="23" t="s">
        <v>54</v>
      </c>
      <c r="AN5" s="23" t="s">
        <v>53</v>
      </c>
      <c r="AO5" s="23" t="s">
        <v>54</v>
      </c>
      <c r="AP5" s="23" t="s">
        <v>53</v>
      </c>
      <c r="AQ5" s="23" t="s">
        <v>54</v>
      </c>
      <c r="AR5" s="23" t="s">
        <v>53</v>
      </c>
      <c r="AS5" s="23" t="s">
        <v>54</v>
      </c>
      <c r="AT5" s="23" t="s">
        <v>53</v>
      </c>
      <c r="AU5" s="23" t="s">
        <v>54</v>
      </c>
      <c r="AV5" s="23" t="s">
        <v>53</v>
      </c>
      <c r="AW5" s="23" t="s">
        <v>54</v>
      </c>
      <c r="AX5" s="23" t="s">
        <v>53</v>
      </c>
      <c r="AY5" s="23" t="s">
        <v>54</v>
      </c>
      <c r="AZ5" s="23" t="s">
        <v>53</v>
      </c>
      <c r="BA5" s="23" t="s">
        <v>54</v>
      </c>
      <c r="BB5" s="23" t="s">
        <v>53</v>
      </c>
      <c r="BC5" s="23" t="s">
        <v>54</v>
      </c>
      <c r="BD5" s="23" t="s">
        <v>53</v>
      </c>
      <c r="BE5" s="23" t="s">
        <v>54</v>
      </c>
      <c r="BF5" s="23" t="s">
        <v>53</v>
      </c>
      <c r="BG5" s="23" t="s">
        <v>54</v>
      </c>
      <c r="BH5" s="23" t="s">
        <v>53</v>
      </c>
      <c r="BI5" s="23" t="s">
        <v>54</v>
      </c>
      <c r="BJ5" s="23" t="s">
        <v>53</v>
      </c>
      <c r="BK5" s="23" t="s">
        <v>54</v>
      </c>
      <c r="BL5" s="23" t="s">
        <v>53</v>
      </c>
      <c r="BM5" s="23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/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/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/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ht="15.75" customHeight="1">
      <c r="A16" s="1" t="s">
        <v>10</v>
      </c>
      <c r="B16" s="6">
        <f t="shared" si="0"/>
        <v>24153</v>
      </c>
      <c r="C16" s="6">
        <f t="shared" si="1"/>
        <v>25279</v>
      </c>
      <c r="D16" s="7">
        <f>C16/B16*100</f>
        <v>104.66194675609654</v>
      </c>
      <c r="E16" s="6"/>
      <c r="F16" s="6">
        <f t="shared" si="2"/>
        <v>6302</v>
      </c>
      <c r="G16" s="6">
        <f t="shared" si="6"/>
        <v>6565</v>
      </c>
      <c r="H16" s="7">
        <f t="shared" si="7"/>
        <v>104.1732783243415</v>
      </c>
      <c r="I16" s="6"/>
      <c r="J16" s="6">
        <v>142</v>
      </c>
      <c r="K16" s="6">
        <v>112</v>
      </c>
      <c r="L16" s="6">
        <v>4042</v>
      </c>
      <c r="M16" s="6">
        <v>4372</v>
      </c>
      <c r="N16" s="6">
        <v>1312</v>
      </c>
      <c r="O16" s="6">
        <v>1292</v>
      </c>
      <c r="P16" s="6">
        <v>100</v>
      </c>
      <c r="Q16" s="6">
        <v>112</v>
      </c>
      <c r="R16" s="6">
        <v>305</v>
      </c>
      <c r="S16" s="6">
        <v>305</v>
      </c>
      <c r="T16" s="6">
        <v>189</v>
      </c>
      <c r="U16" s="6">
        <v>20</v>
      </c>
      <c r="V16" s="6">
        <v>70</v>
      </c>
      <c r="W16" s="6">
        <v>210</v>
      </c>
      <c r="X16" s="6"/>
      <c r="Y16" s="6"/>
      <c r="Z16" s="6">
        <v>142</v>
      </c>
      <c r="AA16" s="6">
        <v>142</v>
      </c>
      <c r="AB16" s="6"/>
      <c r="AC16" s="6"/>
      <c r="AD16" s="6">
        <f t="shared" si="8"/>
        <v>13232</v>
      </c>
      <c r="AE16" s="6">
        <f t="shared" si="9"/>
        <v>13800</v>
      </c>
      <c r="AF16" s="6">
        <v>11966</v>
      </c>
      <c r="AG16" s="6">
        <v>12007</v>
      </c>
      <c r="AH16" s="6"/>
      <c r="AI16" s="6"/>
      <c r="AJ16" s="6"/>
      <c r="AK16" s="6"/>
      <c r="AL16" s="6"/>
      <c r="AM16" s="6"/>
      <c r="AN16" s="6"/>
      <c r="AO16" s="6"/>
      <c r="AP16" s="6"/>
      <c r="AQ16" s="6">
        <v>100</v>
      </c>
      <c r="AR16" s="6">
        <v>1266</v>
      </c>
      <c r="AS16" s="6">
        <v>1666</v>
      </c>
      <c r="AT16" s="6"/>
      <c r="AU16" s="6">
        <v>27</v>
      </c>
      <c r="AV16" s="6"/>
      <c r="AW16" s="6"/>
      <c r="AX16" s="6"/>
      <c r="AY16" s="6"/>
      <c r="AZ16" s="6">
        <f t="shared" si="3"/>
        <v>4619</v>
      </c>
      <c r="BA16" s="6">
        <f t="shared" si="4"/>
        <v>4914</v>
      </c>
      <c r="BB16" s="6">
        <v>1166</v>
      </c>
      <c r="BC16" s="6">
        <v>1166</v>
      </c>
      <c r="BD16" s="6"/>
      <c r="BE16" s="6"/>
      <c r="BF16" s="6">
        <v>1529</v>
      </c>
      <c r="BG16" s="6">
        <v>1386</v>
      </c>
      <c r="BH16" s="6">
        <v>1924</v>
      </c>
      <c r="BI16" s="6">
        <v>2362</v>
      </c>
      <c r="BJ16" s="2"/>
      <c r="BK16" s="2"/>
      <c r="BL16" s="2"/>
      <c r="BM16" s="2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ht="14.25" customHeight="1">
      <c r="A19" s="1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6">
        <v>3729</v>
      </c>
      <c r="K19" s="6">
        <v>3759</v>
      </c>
      <c r="L19" s="6">
        <v>4133</v>
      </c>
      <c r="M19" s="6">
        <v>4091</v>
      </c>
      <c r="N19" s="6">
        <v>1040</v>
      </c>
      <c r="O19" s="6">
        <v>1052</v>
      </c>
      <c r="P19" s="6"/>
      <c r="Q19" s="6"/>
      <c r="R19" s="6"/>
      <c r="S19" s="6"/>
      <c r="T19" s="6">
        <v>414</v>
      </c>
      <c r="U19" s="6">
        <v>414</v>
      </c>
      <c r="V19" s="6">
        <v>240</v>
      </c>
      <c r="W19" s="6">
        <v>240</v>
      </c>
      <c r="X19" s="6"/>
      <c r="Y19" s="6"/>
      <c r="Z19" s="6"/>
      <c r="AA19" s="6"/>
      <c r="AB19" s="6"/>
      <c r="AC19" s="6"/>
      <c r="AD19" s="6">
        <f t="shared" si="8"/>
        <v>4453</v>
      </c>
      <c r="AE19" s="6">
        <f t="shared" si="9"/>
        <v>4261</v>
      </c>
      <c r="AF19" s="6">
        <v>4333</v>
      </c>
      <c r="AG19" s="6">
        <v>4141</v>
      </c>
      <c r="AH19" s="6"/>
      <c r="AI19" s="6"/>
      <c r="AJ19" s="6"/>
      <c r="AK19" s="6"/>
      <c r="AL19" s="6"/>
      <c r="AM19" s="6"/>
      <c r="AN19" s="6"/>
      <c r="AO19" s="6"/>
      <c r="AP19" s="6">
        <v>0</v>
      </c>
      <c r="AQ19" s="6"/>
      <c r="AR19" s="6">
        <v>120</v>
      </c>
      <c r="AS19" s="6">
        <v>120</v>
      </c>
      <c r="AT19" s="6"/>
      <c r="AU19" s="6"/>
      <c r="AV19" s="6">
        <v>2.5</v>
      </c>
      <c r="AW19" s="6">
        <v>3</v>
      </c>
      <c r="AX19" s="6">
        <v>0.5</v>
      </c>
      <c r="AY19" s="6">
        <v>1</v>
      </c>
      <c r="AZ19" s="6">
        <f t="shared" si="3"/>
        <v>2342</v>
      </c>
      <c r="BA19" s="6">
        <f t="shared" si="4"/>
        <v>2546</v>
      </c>
      <c r="BB19" s="6">
        <v>570</v>
      </c>
      <c r="BC19" s="6">
        <v>551</v>
      </c>
      <c r="BD19" s="6">
        <v>0</v>
      </c>
      <c r="BE19" s="6"/>
      <c r="BF19" s="6">
        <v>1601</v>
      </c>
      <c r="BG19" s="6">
        <v>1631</v>
      </c>
      <c r="BH19" s="6">
        <v>171</v>
      </c>
      <c r="BI19" s="6">
        <v>364</v>
      </c>
      <c r="BJ19" s="2"/>
      <c r="BK19" s="2"/>
      <c r="BL19" s="2"/>
      <c r="BM19" s="2"/>
    </row>
    <row r="20" spans="1:65" ht="15.75" customHeight="1">
      <c r="A20" s="1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6">
        <v>2720</v>
      </c>
      <c r="K20" s="6">
        <v>2685</v>
      </c>
      <c r="L20" s="6">
        <v>3471</v>
      </c>
      <c r="M20" s="6">
        <v>3976</v>
      </c>
      <c r="N20" s="6">
        <v>2973</v>
      </c>
      <c r="O20" s="6">
        <v>3233</v>
      </c>
      <c r="P20" s="6"/>
      <c r="Q20" s="6"/>
      <c r="R20" s="6">
        <v>574</v>
      </c>
      <c r="S20" s="6">
        <v>574</v>
      </c>
      <c r="T20" s="6">
        <v>120</v>
      </c>
      <c r="U20" s="6">
        <v>120</v>
      </c>
      <c r="V20" s="6"/>
      <c r="W20" s="6"/>
      <c r="X20" s="6"/>
      <c r="Y20" s="6"/>
      <c r="Z20" s="6"/>
      <c r="AA20" s="6"/>
      <c r="AB20" s="6"/>
      <c r="AC20" s="6"/>
      <c r="AD20" s="6">
        <f t="shared" si="8"/>
        <v>9247</v>
      </c>
      <c r="AE20" s="6">
        <f t="shared" si="9"/>
        <v>9002</v>
      </c>
      <c r="AF20" s="6">
        <v>8268</v>
      </c>
      <c r="AG20" s="6">
        <v>8268</v>
      </c>
      <c r="AH20" s="6"/>
      <c r="AI20" s="6"/>
      <c r="AJ20" s="6"/>
      <c r="AK20" s="6"/>
      <c r="AL20" s="6"/>
      <c r="AM20" s="6"/>
      <c r="AN20" s="6"/>
      <c r="AO20" s="6"/>
      <c r="AP20" s="6">
        <v>875</v>
      </c>
      <c r="AQ20" s="6">
        <v>630</v>
      </c>
      <c r="AR20" s="6"/>
      <c r="AS20" s="6"/>
      <c r="AT20" s="6">
        <v>104</v>
      </c>
      <c r="AU20" s="6">
        <v>104</v>
      </c>
      <c r="AV20" s="6">
        <v>10</v>
      </c>
      <c r="AW20" s="6"/>
      <c r="AX20" s="6">
        <v>2</v>
      </c>
      <c r="AY20" s="6"/>
      <c r="AZ20" s="6">
        <f t="shared" si="3"/>
        <v>3732</v>
      </c>
      <c r="BA20" s="6">
        <f t="shared" si="4"/>
        <v>4212</v>
      </c>
      <c r="BB20" s="6">
        <v>502</v>
      </c>
      <c r="BC20" s="6">
        <v>502</v>
      </c>
      <c r="BD20" s="6"/>
      <c r="BE20" s="6"/>
      <c r="BF20" s="6">
        <v>3130</v>
      </c>
      <c r="BG20" s="6">
        <v>3208</v>
      </c>
      <c r="BH20" s="6">
        <v>100</v>
      </c>
      <c r="BI20" s="6">
        <v>502</v>
      </c>
      <c r="BJ20" s="2"/>
      <c r="BK20" s="2"/>
      <c r="BL20" s="2"/>
      <c r="BM20" s="2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33737</v>
      </c>
      <c r="D21" s="7">
        <f t="shared" si="5"/>
        <v>100.3539770361116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210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40391</v>
      </c>
      <c r="D22" s="7">
        <f t="shared" si="5"/>
        <v>100.04954051175348</v>
      </c>
      <c r="E22" s="6">
        <v>3786</v>
      </c>
      <c r="F22" s="6">
        <f t="shared" si="2"/>
        <v>27449</v>
      </c>
      <c r="G22" s="6">
        <f t="shared" si="6"/>
        <v>26379</v>
      </c>
      <c r="H22" s="7">
        <f t="shared" si="7"/>
        <v>96.10186163430362</v>
      </c>
      <c r="I22" s="6">
        <v>721</v>
      </c>
      <c r="J22" s="6">
        <v>12970</v>
      </c>
      <c r="K22" s="6">
        <v>13804</v>
      </c>
      <c r="L22" s="6">
        <v>7913</v>
      </c>
      <c r="M22" s="6">
        <v>6528</v>
      </c>
      <c r="N22" s="6">
        <v>1050</v>
      </c>
      <c r="O22" s="6">
        <v>1156</v>
      </c>
      <c r="P22" s="6">
        <v>2791</v>
      </c>
      <c r="Q22" s="6">
        <v>2610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7259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4844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6713</v>
      </c>
      <c r="BB22" s="6">
        <v>738</v>
      </c>
      <c r="BC22" s="6">
        <v>738</v>
      </c>
      <c r="BD22" s="6"/>
      <c r="BE22" s="6"/>
      <c r="BF22" s="6">
        <v>2817</v>
      </c>
      <c r="BG22" s="6">
        <v>5143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15479</v>
      </c>
      <c r="D23" s="7">
        <f t="shared" si="5"/>
        <v>100.56522869022868</v>
      </c>
      <c r="E23" s="6"/>
      <c r="F23" s="6">
        <f t="shared" si="2"/>
        <v>10002</v>
      </c>
      <c r="G23" s="6">
        <f t="shared" si="6"/>
        <v>8769</v>
      </c>
      <c r="H23" s="7">
        <f t="shared" si="7"/>
        <v>87.67246550689862</v>
      </c>
      <c r="I23" s="6"/>
      <c r="J23" s="6">
        <v>5062</v>
      </c>
      <c r="K23" s="6">
        <v>4482</v>
      </c>
      <c r="L23" s="6">
        <v>2353</v>
      </c>
      <c r="M23" s="6">
        <v>1469</v>
      </c>
      <c r="N23" s="6">
        <v>1438</v>
      </c>
      <c r="O23" s="6">
        <v>1494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11</v>
      </c>
      <c r="AX23" s="6"/>
      <c r="AY23" s="6">
        <v>1</v>
      </c>
      <c r="AZ23" s="6">
        <f t="shared" si="3"/>
        <v>875</v>
      </c>
      <c r="BA23" s="6">
        <f t="shared" si="4"/>
        <v>1262</v>
      </c>
      <c r="BB23" s="6"/>
      <c r="BC23" s="6"/>
      <c r="BD23" s="6"/>
      <c r="BE23" s="6"/>
      <c r="BF23" s="6">
        <v>795</v>
      </c>
      <c r="BG23" s="6">
        <v>1121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638334</v>
      </c>
      <c r="D27" s="12">
        <f t="shared" si="5"/>
        <v>100.78676752701108</v>
      </c>
      <c r="E27" s="3">
        <f>SUM(E6:E26)</f>
        <v>3786</v>
      </c>
      <c r="F27" s="11">
        <f t="shared" si="2"/>
        <v>307919</v>
      </c>
      <c r="G27" s="11">
        <f>SUM(G6:G26)</f>
        <v>309309</v>
      </c>
      <c r="H27" s="12">
        <f t="shared" si="7"/>
        <v>100.45141741821712</v>
      </c>
      <c r="I27" s="11">
        <f>SUM(I6:I26)</f>
        <v>721</v>
      </c>
      <c r="J27" s="11">
        <f>SUM(J6:J26)</f>
        <v>120732</v>
      </c>
      <c r="K27" s="11">
        <f>SUM(K11:K26)</f>
        <v>110896</v>
      </c>
      <c r="L27" s="11">
        <f>SUM(L6:L26)</f>
        <v>109091</v>
      </c>
      <c r="M27" s="11">
        <f>SUM(M6:M26)</f>
        <v>113521</v>
      </c>
      <c r="N27" s="11">
        <f>SUM(N6:N26)</f>
        <v>36820</v>
      </c>
      <c r="O27" s="11">
        <f>SUM(O6:O26)</f>
        <v>37419</v>
      </c>
      <c r="P27" s="11">
        <f>SUM(P6:P26)</f>
        <v>12075</v>
      </c>
      <c r="Q27" s="11">
        <f aca="true" t="shared" si="10" ref="Q27:Y27">SUM(Q6:Q26)</f>
        <v>9248</v>
      </c>
      <c r="R27" s="11">
        <f t="shared" si="10"/>
        <v>1540</v>
      </c>
      <c r="S27" s="11">
        <f t="shared" si="10"/>
        <v>1114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15634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250666</v>
      </c>
      <c r="AF27" s="11">
        <f>SUM(AF6:AF26)</f>
        <v>215349</v>
      </c>
      <c r="AG27" s="11">
        <f>SUM(AG6:AG26)</f>
        <v>219652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5987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4029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1434</v>
      </c>
      <c r="AX27" s="11">
        <f t="shared" si="11"/>
        <v>1250</v>
      </c>
      <c r="AY27" s="11">
        <f t="shared" si="11"/>
        <v>869</v>
      </c>
      <c r="AZ27" s="11">
        <f t="shared" si="3"/>
        <v>70349</v>
      </c>
      <c r="BA27" s="11">
        <f>SUM(BA6:BA26)</f>
        <v>76056</v>
      </c>
      <c r="BB27" s="11">
        <f>SUM(BB6:BB26)</f>
        <v>13699</v>
      </c>
      <c r="BC27" s="11">
        <f>SUM(BC6:BC26)</f>
        <v>11622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55096</v>
      </c>
      <c r="BH27" s="11">
        <v>6653</v>
      </c>
      <c r="BI27" s="11">
        <f>SUM(BI7:BI26)</f>
        <v>8769</v>
      </c>
      <c r="BJ27" s="24">
        <f>SUM(BJ6:BJ26)</f>
        <v>55</v>
      </c>
      <c r="BK27" s="24">
        <f>SUM(BK6:BK26)</f>
        <v>10</v>
      </c>
      <c r="BL27" s="24">
        <f>SUM(BL6:BL26)</f>
        <v>743</v>
      </c>
      <c r="BM27" s="24"/>
    </row>
    <row r="28" spans="1:65" s="4" customFormat="1" ht="15.75">
      <c r="A28" s="5" t="s">
        <v>22</v>
      </c>
      <c r="B28" s="11">
        <v>614375</v>
      </c>
      <c r="C28" s="11">
        <v>631815.5</v>
      </c>
      <c r="D28" s="12">
        <v>102.83873855544252</v>
      </c>
      <c r="E28" s="3">
        <v>1161</v>
      </c>
      <c r="F28" s="11">
        <v>299073</v>
      </c>
      <c r="G28" s="11">
        <v>292392</v>
      </c>
      <c r="H28" s="12">
        <v>97.76609724047306</v>
      </c>
      <c r="I28" s="11">
        <v>194</v>
      </c>
      <c r="J28" s="11">
        <v>138676</v>
      </c>
      <c r="K28" s="11">
        <v>135096</v>
      </c>
      <c r="L28" s="11">
        <v>97090</v>
      </c>
      <c r="M28" s="11">
        <v>94960</v>
      </c>
      <c r="N28" s="11">
        <v>33065</v>
      </c>
      <c r="O28" s="11">
        <v>33563</v>
      </c>
      <c r="P28" s="11">
        <v>11332</v>
      </c>
      <c r="Q28" s="11">
        <v>10853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265583</v>
      </c>
      <c r="AF28" s="11">
        <v>208379</v>
      </c>
      <c r="AG28" s="11">
        <v>228559</v>
      </c>
      <c r="AH28" s="11">
        <v>12616</v>
      </c>
      <c r="AI28" s="11">
        <v>14276</v>
      </c>
      <c r="AJ28" s="11">
        <v>4599</v>
      </c>
      <c r="AK28" s="11">
        <v>4816</v>
      </c>
      <c r="AL28" s="11">
        <v>11938</v>
      </c>
      <c r="AM28" s="25">
        <v>11413</v>
      </c>
      <c r="AN28" s="11">
        <v>920</v>
      </c>
      <c r="AO28" s="11">
        <v>800</v>
      </c>
      <c r="AP28" s="11">
        <v>2673</v>
      </c>
      <c r="AQ28" s="11">
        <v>4177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1769</v>
      </c>
      <c r="AX28" s="11">
        <v>1263</v>
      </c>
      <c r="AY28" s="11">
        <v>1132</v>
      </c>
      <c r="AZ28" s="11">
        <v>75356</v>
      </c>
      <c r="BA28" s="11">
        <v>70939.5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49191</v>
      </c>
      <c r="BH28" s="11">
        <v>6856</v>
      </c>
      <c r="BI28" s="11">
        <v>8709</v>
      </c>
      <c r="BJ28" s="3">
        <v>10</v>
      </c>
      <c r="BK28" s="3">
        <v>10</v>
      </c>
      <c r="BL28" s="24"/>
      <c r="BM28" s="24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4">
      <selection activeCell="M27" sqref="M2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26"/>
      <c r="B1" s="97" t="s">
        <v>60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0">
        <v>42891</v>
      </c>
      <c r="P1" s="100"/>
    </row>
    <row r="2" spans="1:16" ht="15.75">
      <c r="A2" s="26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27"/>
      <c r="P2" s="27"/>
    </row>
    <row r="3" spans="1:16" ht="14.25">
      <c r="A3" s="101" t="s">
        <v>62</v>
      </c>
      <c r="B3" s="102" t="s">
        <v>63</v>
      </c>
      <c r="C3" s="102"/>
      <c r="D3" s="102"/>
      <c r="E3" s="103" t="s">
        <v>64</v>
      </c>
      <c r="F3" s="103"/>
      <c r="G3" s="103"/>
      <c r="H3" s="103"/>
      <c r="I3" s="103"/>
      <c r="J3" s="103"/>
      <c r="K3" s="104" t="s">
        <v>65</v>
      </c>
      <c r="L3" s="104"/>
      <c r="M3" s="102" t="s">
        <v>66</v>
      </c>
      <c r="N3" s="102"/>
      <c r="O3" s="102"/>
      <c r="P3" s="102"/>
    </row>
    <row r="4" spans="1:16" ht="15">
      <c r="A4" s="101"/>
      <c r="B4" s="105" t="s">
        <v>67</v>
      </c>
      <c r="C4" s="106" t="s">
        <v>68</v>
      </c>
      <c r="D4" s="106"/>
      <c r="E4" s="103"/>
      <c r="F4" s="103"/>
      <c r="G4" s="103"/>
      <c r="H4" s="103"/>
      <c r="I4" s="103"/>
      <c r="J4" s="103"/>
      <c r="K4" s="106" t="s">
        <v>69</v>
      </c>
      <c r="L4" s="106"/>
      <c r="M4" s="107" t="s">
        <v>70</v>
      </c>
      <c r="N4" s="107"/>
      <c r="O4" s="107" t="s">
        <v>0</v>
      </c>
      <c r="P4" s="107"/>
    </row>
    <row r="5" spans="1:16" ht="15">
      <c r="A5" s="101"/>
      <c r="B5" s="105"/>
      <c r="C5" s="106" t="s">
        <v>71</v>
      </c>
      <c r="D5" s="106"/>
      <c r="E5" s="106" t="s">
        <v>72</v>
      </c>
      <c r="F5" s="106"/>
      <c r="G5" s="108" t="s">
        <v>73</v>
      </c>
      <c r="H5" s="108"/>
      <c r="I5" s="108" t="s">
        <v>74</v>
      </c>
      <c r="J5" s="108"/>
      <c r="K5" s="109" t="s">
        <v>75</v>
      </c>
      <c r="L5" s="109"/>
      <c r="M5" s="109" t="s">
        <v>73</v>
      </c>
      <c r="N5" s="109"/>
      <c r="O5" s="109" t="s">
        <v>73</v>
      </c>
      <c r="P5" s="109"/>
    </row>
    <row r="6" spans="1:16" ht="15">
      <c r="A6" s="101"/>
      <c r="B6" s="105"/>
      <c r="C6" s="29" t="s">
        <v>82</v>
      </c>
      <c r="D6" s="29" t="s">
        <v>95</v>
      </c>
      <c r="E6" s="28" t="s">
        <v>76</v>
      </c>
      <c r="F6" s="28" t="s">
        <v>77</v>
      </c>
      <c r="G6" s="28" t="s">
        <v>76</v>
      </c>
      <c r="H6" s="28" t="s">
        <v>77</v>
      </c>
      <c r="I6" s="28" t="s">
        <v>76</v>
      </c>
      <c r="J6" s="28" t="s">
        <v>77</v>
      </c>
      <c r="K6" s="28" t="s">
        <v>76</v>
      </c>
      <c r="L6" s="28" t="s">
        <v>77</v>
      </c>
      <c r="M6" s="28" t="s">
        <v>76</v>
      </c>
      <c r="N6" s="28" t="s">
        <v>77</v>
      </c>
      <c r="O6" s="28" t="s">
        <v>76</v>
      </c>
      <c r="P6" s="28" t="s">
        <v>77</v>
      </c>
    </row>
    <row r="7" spans="1:16" ht="16.5" customHeight="1">
      <c r="A7" s="30" t="s">
        <v>1</v>
      </c>
      <c r="B7" s="31">
        <v>56</v>
      </c>
      <c r="C7" s="31">
        <v>56</v>
      </c>
      <c r="D7" s="31">
        <v>56</v>
      </c>
      <c r="E7" s="32">
        <v>41.50344827586204</v>
      </c>
      <c r="F7" s="32">
        <v>44.4</v>
      </c>
      <c r="G7" s="32">
        <v>0.4</v>
      </c>
      <c r="H7" s="32">
        <v>0.4</v>
      </c>
      <c r="I7" s="32">
        <v>0.3</v>
      </c>
      <c r="J7" s="32">
        <v>0.3</v>
      </c>
      <c r="K7" s="33">
        <f aca="true" t="shared" si="0" ref="K7:K29">G7/D7*1000</f>
        <v>7.142857142857143</v>
      </c>
      <c r="L7" s="34">
        <v>7.142857142857143</v>
      </c>
      <c r="M7" s="35">
        <v>86.07000000000001</v>
      </c>
      <c r="N7" s="35">
        <v>6.5</v>
      </c>
      <c r="O7" s="36">
        <v>0.5</v>
      </c>
      <c r="P7" s="36">
        <v>0.5</v>
      </c>
    </row>
    <row r="8" spans="1:16" ht="15">
      <c r="A8" s="30" t="s">
        <v>2</v>
      </c>
      <c r="B8" s="31">
        <v>1181</v>
      </c>
      <c r="C8" s="31">
        <v>1281</v>
      </c>
      <c r="D8" s="31">
        <v>1281</v>
      </c>
      <c r="E8" s="32">
        <v>1411.7034482758625</v>
      </c>
      <c r="F8" s="32">
        <v>1174.2</v>
      </c>
      <c r="G8" s="32">
        <v>14.1</v>
      </c>
      <c r="H8" s="32">
        <v>11.3</v>
      </c>
      <c r="I8" s="32">
        <v>12.6</v>
      </c>
      <c r="J8" s="32">
        <v>9.6</v>
      </c>
      <c r="K8" s="33">
        <f t="shared" si="0"/>
        <v>11.007025761124122</v>
      </c>
      <c r="L8" s="34">
        <v>10.3290676416819</v>
      </c>
      <c r="M8" s="52">
        <v>435.4</v>
      </c>
      <c r="N8" s="35">
        <v>465</v>
      </c>
      <c r="O8" s="36">
        <v>3</v>
      </c>
      <c r="P8" s="36">
        <v>3</v>
      </c>
    </row>
    <row r="9" spans="1:16" ht="15">
      <c r="A9" s="30" t="s">
        <v>3</v>
      </c>
      <c r="B9" s="31">
        <v>1130</v>
      </c>
      <c r="C9" s="31">
        <v>1130</v>
      </c>
      <c r="D9" s="31">
        <v>1130</v>
      </c>
      <c r="E9" s="32">
        <f>2652.35172413793+14</f>
        <v>2666.35172413793</v>
      </c>
      <c r="F9" s="32">
        <v>1277.1</v>
      </c>
      <c r="G9" s="32">
        <v>14.2</v>
      </c>
      <c r="H9" s="32">
        <v>12</v>
      </c>
      <c r="I9" s="32">
        <v>13</v>
      </c>
      <c r="J9" s="32">
        <v>9.7</v>
      </c>
      <c r="K9" s="33">
        <f t="shared" si="0"/>
        <v>12.566371681415928</v>
      </c>
      <c r="L9" s="34">
        <v>10.443864229765014</v>
      </c>
      <c r="M9" s="35">
        <v>720</v>
      </c>
      <c r="N9" s="35">
        <v>576</v>
      </c>
      <c r="O9" s="36">
        <v>4.5</v>
      </c>
      <c r="P9" s="36">
        <v>4</v>
      </c>
    </row>
    <row r="10" spans="1:16" ht="15">
      <c r="A10" s="30" t="s">
        <v>4</v>
      </c>
      <c r="B10" s="31">
        <v>353</v>
      </c>
      <c r="C10" s="31">
        <v>376</v>
      </c>
      <c r="D10" s="31">
        <v>376</v>
      </c>
      <c r="E10" s="32">
        <v>444.9310344827585</v>
      </c>
      <c r="F10" s="32">
        <v>319.2</v>
      </c>
      <c r="G10" s="32">
        <v>3.7</v>
      </c>
      <c r="H10" s="32">
        <v>3</v>
      </c>
      <c r="I10" s="32">
        <v>3.6</v>
      </c>
      <c r="J10" s="32">
        <v>2.9</v>
      </c>
      <c r="K10" s="33">
        <f t="shared" si="0"/>
        <v>9.840425531914894</v>
      </c>
      <c r="L10" s="34">
        <v>9.00900900900901</v>
      </c>
      <c r="M10" s="35">
        <v>357.96000000000004</v>
      </c>
      <c r="N10" s="35">
        <v>470</v>
      </c>
      <c r="O10" s="36">
        <v>3</v>
      </c>
      <c r="P10" s="36">
        <v>4</v>
      </c>
    </row>
    <row r="11" spans="1:16" ht="15">
      <c r="A11" s="30" t="s">
        <v>5</v>
      </c>
      <c r="B11" s="31">
        <v>690</v>
      </c>
      <c r="C11" s="31">
        <v>690</v>
      </c>
      <c r="D11" s="31">
        <v>690</v>
      </c>
      <c r="E11" s="32">
        <v>1271.1310344827584</v>
      </c>
      <c r="F11" s="32">
        <v>852.1</v>
      </c>
      <c r="G11" s="32">
        <v>7.8</v>
      </c>
      <c r="H11" s="32">
        <v>7.3</v>
      </c>
      <c r="I11" s="32">
        <v>6.8</v>
      </c>
      <c r="J11" s="32">
        <v>6.4</v>
      </c>
      <c r="K11" s="33">
        <f t="shared" si="0"/>
        <v>11.304347826086957</v>
      </c>
      <c r="L11" s="34">
        <v>10.579710144927535</v>
      </c>
      <c r="M11" s="35">
        <v>811.6800000000001</v>
      </c>
      <c r="N11" s="35">
        <v>815</v>
      </c>
      <c r="O11" s="36">
        <v>9</v>
      </c>
      <c r="P11" s="36">
        <v>7</v>
      </c>
    </row>
    <row r="12" spans="1:16" ht="15">
      <c r="A12" s="30" t="s">
        <v>78</v>
      </c>
      <c r="B12" s="31">
        <v>467</v>
      </c>
      <c r="C12" s="31">
        <v>473</v>
      </c>
      <c r="D12" s="31">
        <v>473</v>
      </c>
      <c r="E12" s="32">
        <v>837.2206896551724</v>
      </c>
      <c r="F12" s="32">
        <v>786.9</v>
      </c>
      <c r="G12" s="32">
        <v>7.2</v>
      </c>
      <c r="H12" s="32">
        <v>7</v>
      </c>
      <c r="I12" s="32">
        <v>6.9</v>
      </c>
      <c r="J12" s="32">
        <v>6.8</v>
      </c>
      <c r="K12" s="33">
        <f t="shared" si="0"/>
        <v>15.221987315010571</v>
      </c>
      <c r="L12" s="34">
        <v>15.250544662309368</v>
      </c>
      <c r="M12" s="35">
        <v>1351.014</v>
      </c>
      <c r="N12" s="35">
        <v>941.4</v>
      </c>
      <c r="O12" s="36">
        <v>10.2</v>
      </c>
      <c r="P12" s="36">
        <v>9.2</v>
      </c>
    </row>
    <row r="13" spans="1:16" ht="15">
      <c r="A13" s="30" t="s">
        <v>6</v>
      </c>
      <c r="B13" s="31">
        <v>1317</v>
      </c>
      <c r="C13" s="31">
        <v>1317</v>
      </c>
      <c r="D13" s="31">
        <v>1317</v>
      </c>
      <c r="E13" s="32">
        <v>1056.344827586207</v>
      </c>
      <c r="F13" s="32">
        <v>1762</v>
      </c>
      <c r="G13" s="32">
        <v>10.8</v>
      </c>
      <c r="H13" s="32">
        <v>17.2</v>
      </c>
      <c r="I13" s="32">
        <v>9.2</v>
      </c>
      <c r="J13" s="32">
        <v>15</v>
      </c>
      <c r="K13" s="33">
        <f t="shared" si="0"/>
        <v>8.200455580865604</v>
      </c>
      <c r="L13" s="34">
        <v>11.241830065359476</v>
      </c>
      <c r="M13" s="35">
        <v>424.08000000000004</v>
      </c>
      <c r="N13" s="35">
        <v>448</v>
      </c>
      <c r="O13" s="36">
        <v>3</v>
      </c>
      <c r="P13" s="36">
        <v>4</v>
      </c>
    </row>
    <row r="14" spans="1:16" ht="15">
      <c r="A14" s="30" t="s">
        <v>7</v>
      </c>
      <c r="B14" s="31">
        <v>2742</v>
      </c>
      <c r="C14" s="31">
        <v>2742</v>
      </c>
      <c r="D14" s="31">
        <v>2742</v>
      </c>
      <c r="E14" s="32">
        <v>4443.917241379311</v>
      </c>
      <c r="F14" s="32">
        <v>3727.8</v>
      </c>
      <c r="G14" s="32">
        <v>30</v>
      </c>
      <c r="H14" s="32">
        <v>32.7</v>
      </c>
      <c r="I14" s="32">
        <v>28.9</v>
      </c>
      <c r="J14" s="32">
        <v>28.7</v>
      </c>
      <c r="K14" s="33">
        <f t="shared" si="0"/>
        <v>10.940919037199125</v>
      </c>
      <c r="L14" s="34">
        <v>11.925601750547047</v>
      </c>
      <c r="M14" s="35">
        <v>2351.8199999999997</v>
      </c>
      <c r="N14" s="35">
        <v>1824</v>
      </c>
      <c r="O14" s="36">
        <v>27</v>
      </c>
      <c r="P14" s="36">
        <v>27</v>
      </c>
    </row>
    <row r="15" spans="1:16" ht="15">
      <c r="A15" s="30" t="s">
        <v>8</v>
      </c>
      <c r="B15" s="31">
        <v>709</v>
      </c>
      <c r="C15" s="31">
        <v>709</v>
      </c>
      <c r="D15" s="31">
        <v>709</v>
      </c>
      <c r="E15" s="32">
        <v>863.6</v>
      </c>
      <c r="F15" s="32">
        <v>796.5</v>
      </c>
      <c r="G15" s="32">
        <v>7</v>
      </c>
      <c r="H15" s="32">
        <v>7.1</v>
      </c>
      <c r="I15" s="32">
        <v>6.5</v>
      </c>
      <c r="J15" s="32">
        <v>6.6</v>
      </c>
      <c r="K15" s="33">
        <f t="shared" si="0"/>
        <v>9.873060648801129</v>
      </c>
      <c r="L15" s="34">
        <v>10.056657223796034</v>
      </c>
      <c r="M15" s="35">
        <v>42.9</v>
      </c>
      <c r="N15" s="35">
        <v>37.8</v>
      </c>
      <c r="O15" s="36">
        <v>0.3</v>
      </c>
      <c r="P15" s="36">
        <v>0.3</v>
      </c>
    </row>
    <row r="16" spans="1:16" ht="16.5" customHeight="1">
      <c r="A16" s="30" t="s">
        <v>9</v>
      </c>
      <c r="B16" s="31">
        <v>600</v>
      </c>
      <c r="C16" s="31">
        <v>639</v>
      </c>
      <c r="D16" s="31">
        <v>639</v>
      </c>
      <c r="E16" s="32">
        <v>1030.9034482758623</v>
      </c>
      <c r="F16" s="32">
        <v>983.7</v>
      </c>
      <c r="G16" s="32">
        <v>10.2</v>
      </c>
      <c r="H16" s="32">
        <v>9.7</v>
      </c>
      <c r="I16" s="32">
        <v>8.5</v>
      </c>
      <c r="J16" s="32">
        <v>8.9</v>
      </c>
      <c r="K16" s="33">
        <f t="shared" si="0"/>
        <v>15.962441314553988</v>
      </c>
      <c r="L16" s="34">
        <v>16.006600660066006</v>
      </c>
      <c r="M16" s="35">
        <v>1660</v>
      </c>
      <c r="N16" s="35">
        <v>1432</v>
      </c>
      <c r="O16" s="36">
        <v>15</v>
      </c>
      <c r="P16" s="36">
        <v>15</v>
      </c>
    </row>
    <row r="17" spans="1:16" ht="15">
      <c r="A17" s="30" t="s">
        <v>10</v>
      </c>
      <c r="B17" s="31">
        <v>970</v>
      </c>
      <c r="C17" s="31">
        <v>980</v>
      </c>
      <c r="D17" s="31">
        <v>980</v>
      </c>
      <c r="E17" s="32">
        <v>2042.9310344827584</v>
      </c>
      <c r="F17" s="32">
        <v>1618.8</v>
      </c>
      <c r="G17" s="32">
        <v>18.4</v>
      </c>
      <c r="H17" s="32">
        <v>14.2</v>
      </c>
      <c r="I17" s="32">
        <v>18.1</v>
      </c>
      <c r="J17" s="32">
        <v>13.6</v>
      </c>
      <c r="K17" s="33">
        <f t="shared" si="0"/>
        <v>18.775510204081634</v>
      </c>
      <c r="L17" s="34">
        <v>14.947368421052632</v>
      </c>
      <c r="M17" s="35">
        <v>502.74</v>
      </c>
      <c r="N17" s="35">
        <v>990</v>
      </c>
      <c r="O17" s="36">
        <v>5</v>
      </c>
      <c r="P17" s="36">
        <v>5</v>
      </c>
    </row>
    <row r="18" spans="1:16" ht="15">
      <c r="A18" s="30" t="s">
        <v>11</v>
      </c>
      <c r="B18" s="31">
        <v>473</v>
      </c>
      <c r="C18" s="31">
        <v>522</v>
      </c>
      <c r="D18" s="31">
        <v>522</v>
      </c>
      <c r="E18" s="32">
        <v>764.5310344827587</v>
      </c>
      <c r="F18" s="32">
        <v>504.6</v>
      </c>
      <c r="G18" s="32">
        <v>5</v>
      </c>
      <c r="H18" s="32">
        <v>4.2</v>
      </c>
      <c r="I18" s="32">
        <v>2.9</v>
      </c>
      <c r="J18" s="32">
        <v>2.9</v>
      </c>
      <c r="K18" s="33">
        <f t="shared" si="0"/>
        <v>9.578544061302681</v>
      </c>
      <c r="L18" s="34">
        <v>10.99476439790576</v>
      </c>
      <c r="M18" s="35">
        <v>1203.27</v>
      </c>
      <c r="N18" s="35">
        <v>986.9</v>
      </c>
      <c r="O18" s="36">
        <v>8.8</v>
      </c>
      <c r="P18" s="36">
        <v>11</v>
      </c>
    </row>
    <row r="19" spans="1:16" ht="15">
      <c r="A19" s="30" t="s">
        <v>12</v>
      </c>
      <c r="B19" s="31">
        <v>1325</v>
      </c>
      <c r="C19" s="31">
        <v>1285</v>
      </c>
      <c r="D19" s="31">
        <v>1285</v>
      </c>
      <c r="E19" s="32">
        <f>1423.54482758621+13.8</f>
        <v>1437.34482758621</v>
      </c>
      <c r="F19" s="32">
        <v>1469.7</v>
      </c>
      <c r="G19" s="32">
        <v>14.2</v>
      </c>
      <c r="H19" s="32">
        <v>16.4</v>
      </c>
      <c r="I19" s="32">
        <v>13.9</v>
      </c>
      <c r="J19" s="32">
        <v>13.8</v>
      </c>
      <c r="K19" s="33">
        <f t="shared" si="0"/>
        <v>11.050583657587548</v>
      </c>
      <c r="L19" s="34">
        <v>11.944646758922067</v>
      </c>
      <c r="M19" s="35">
        <v>561</v>
      </c>
      <c r="N19" s="35">
        <v>495</v>
      </c>
      <c r="O19" s="36">
        <v>4</v>
      </c>
      <c r="P19" s="36">
        <v>4</v>
      </c>
    </row>
    <row r="20" spans="1:16" ht="15">
      <c r="A20" s="30" t="s">
        <v>13</v>
      </c>
      <c r="B20" s="31">
        <v>1284</v>
      </c>
      <c r="C20" s="31">
        <v>1285</v>
      </c>
      <c r="D20" s="31">
        <v>1285</v>
      </c>
      <c r="E20" s="32">
        <f>2082.20689655172+16.9</f>
        <v>2099.10689655172</v>
      </c>
      <c r="F20" s="32">
        <v>1803</v>
      </c>
      <c r="G20" s="32">
        <v>16.9</v>
      </c>
      <c r="H20" s="32">
        <v>16.7</v>
      </c>
      <c r="I20" s="32">
        <v>15.5</v>
      </c>
      <c r="J20" s="32">
        <v>14.8</v>
      </c>
      <c r="K20" s="33">
        <f t="shared" si="0"/>
        <v>13.151750972762645</v>
      </c>
      <c r="L20" s="34">
        <v>13.036690085870413</v>
      </c>
      <c r="M20" s="35">
        <v>116.5</v>
      </c>
      <c r="N20" s="35">
        <v>113.2</v>
      </c>
      <c r="O20" s="36">
        <v>1.2</v>
      </c>
      <c r="P20" s="36">
        <v>1.2</v>
      </c>
    </row>
    <row r="21" spans="1:16" ht="16.5" customHeight="1">
      <c r="A21" s="30" t="s">
        <v>14</v>
      </c>
      <c r="B21" s="31">
        <v>970</v>
      </c>
      <c r="C21" s="31">
        <v>599</v>
      </c>
      <c r="D21" s="31">
        <v>599</v>
      </c>
      <c r="E21" s="32">
        <v>574.7172413793104</v>
      </c>
      <c r="F21" s="32">
        <v>650.4</v>
      </c>
      <c r="G21" s="32">
        <v>6.1</v>
      </c>
      <c r="H21" s="32">
        <v>7.8</v>
      </c>
      <c r="I21" s="32">
        <v>4.6</v>
      </c>
      <c r="J21" s="32">
        <v>7.2</v>
      </c>
      <c r="K21" s="33">
        <f t="shared" si="0"/>
        <v>10.18363939899833</v>
      </c>
      <c r="L21" s="34">
        <v>8.108108108108109</v>
      </c>
      <c r="M21" s="35">
        <v>271.3</v>
      </c>
      <c r="N21" s="35">
        <v>272.7</v>
      </c>
      <c r="O21" s="36">
        <v>1.8</v>
      </c>
      <c r="P21" s="36">
        <v>1.9</v>
      </c>
    </row>
    <row r="22" spans="1:16" ht="15">
      <c r="A22" s="30" t="s">
        <v>15</v>
      </c>
      <c r="B22" s="31">
        <v>1015</v>
      </c>
      <c r="C22" s="31">
        <v>1005</v>
      </c>
      <c r="D22" s="31">
        <v>1005</v>
      </c>
      <c r="E22" s="32">
        <v>1333.386206896552</v>
      </c>
      <c r="F22" s="32">
        <v>1322.7</v>
      </c>
      <c r="G22" s="32">
        <v>14.2</v>
      </c>
      <c r="H22" s="32">
        <v>13.9</v>
      </c>
      <c r="I22" s="32">
        <v>13.1</v>
      </c>
      <c r="J22" s="32">
        <v>12.4</v>
      </c>
      <c r="K22" s="33">
        <f t="shared" si="0"/>
        <v>14.129353233830845</v>
      </c>
      <c r="L22" s="34">
        <v>13.830845771144277</v>
      </c>
      <c r="M22" s="35">
        <v>1185.3</v>
      </c>
      <c r="N22" s="35">
        <v>1104</v>
      </c>
      <c r="O22" s="36">
        <v>7.7</v>
      </c>
      <c r="P22" s="36">
        <v>7.7</v>
      </c>
    </row>
    <row r="23" spans="1:16" ht="14.25" customHeight="1">
      <c r="A23" s="30" t="s">
        <v>16</v>
      </c>
      <c r="B23" s="31">
        <v>1942</v>
      </c>
      <c r="C23" s="31">
        <v>1915</v>
      </c>
      <c r="D23" s="31">
        <v>1907</v>
      </c>
      <c r="E23" s="32">
        <v>5540.241379310345</v>
      </c>
      <c r="F23" s="32">
        <v>4183.8</v>
      </c>
      <c r="G23" s="32">
        <v>39.1</v>
      </c>
      <c r="H23" s="32">
        <v>37</v>
      </c>
      <c r="I23" s="32">
        <v>34.7</v>
      </c>
      <c r="J23" s="32">
        <v>37.3</v>
      </c>
      <c r="K23" s="33">
        <f t="shared" si="0"/>
        <v>20.503408495018352</v>
      </c>
      <c r="L23" s="34">
        <v>18.69631126831733</v>
      </c>
      <c r="M23" s="35">
        <v>438.3</v>
      </c>
      <c r="N23" s="35">
        <v>385.7</v>
      </c>
      <c r="O23" s="36">
        <v>3.5</v>
      </c>
      <c r="P23" s="36">
        <v>4.2</v>
      </c>
    </row>
    <row r="24" spans="1:16" ht="15">
      <c r="A24" s="30" t="s">
        <v>17</v>
      </c>
      <c r="B24" s="31">
        <v>358</v>
      </c>
      <c r="C24" s="31">
        <v>405</v>
      </c>
      <c r="D24" s="31">
        <v>405</v>
      </c>
      <c r="E24" s="32">
        <v>254.64827586206903</v>
      </c>
      <c r="F24" s="32">
        <v>622.2</v>
      </c>
      <c r="G24" s="32">
        <v>3.9</v>
      </c>
      <c r="H24" s="32">
        <v>3.1</v>
      </c>
      <c r="I24" s="32">
        <v>2.3</v>
      </c>
      <c r="J24" s="32">
        <v>1.9</v>
      </c>
      <c r="K24" s="33">
        <f t="shared" si="0"/>
        <v>9.629629629629628</v>
      </c>
      <c r="L24" s="34">
        <v>8.65921787709497</v>
      </c>
      <c r="M24" s="35">
        <v>321.47999999999996</v>
      </c>
      <c r="N24" s="35">
        <v>982</v>
      </c>
      <c r="O24" s="36">
        <v>2</v>
      </c>
      <c r="P24" s="36">
        <v>2</v>
      </c>
    </row>
    <row r="25" spans="1:16" ht="15">
      <c r="A25" s="30" t="s">
        <v>18</v>
      </c>
      <c r="B25" s="31">
        <v>1345</v>
      </c>
      <c r="C25" s="31">
        <v>1345</v>
      </c>
      <c r="D25" s="31">
        <v>1345</v>
      </c>
      <c r="E25" s="32">
        <v>2543.2000000000003</v>
      </c>
      <c r="F25" s="32">
        <v>1881</v>
      </c>
      <c r="G25" s="32">
        <v>20.2</v>
      </c>
      <c r="H25" s="32">
        <v>17.1</v>
      </c>
      <c r="I25" s="32">
        <v>18.4</v>
      </c>
      <c r="J25" s="32">
        <v>16.2</v>
      </c>
      <c r="K25" s="33">
        <f t="shared" si="0"/>
        <v>15.018587360594795</v>
      </c>
      <c r="L25" s="34">
        <v>12.328767123287673</v>
      </c>
      <c r="M25" s="35">
        <v>0</v>
      </c>
      <c r="N25" s="35"/>
      <c r="O25" s="36"/>
      <c r="P25" s="36"/>
    </row>
    <row r="26" spans="1:16" ht="15">
      <c r="A26" s="30" t="s">
        <v>19</v>
      </c>
      <c r="B26" s="31">
        <v>534</v>
      </c>
      <c r="C26" s="31">
        <v>534</v>
      </c>
      <c r="D26" s="31">
        <v>534</v>
      </c>
      <c r="E26" s="32">
        <v>999.2482758620692</v>
      </c>
      <c r="F26" s="32">
        <v>513.3</v>
      </c>
      <c r="G26" s="32">
        <v>5.7</v>
      </c>
      <c r="H26" s="32">
        <v>6.1</v>
      </c>
      <c r="I26" s="32">
        <v>5.3</v>
      </c>
      <c r="J26" s="32">
        <v>5.3</v>
      </c>
      <c r="K26" s="33">
        <f t="shared" si="0"/>
        <v>10.674157303370787</v>
      </c>
      <c r="L26" s="34">
        <v>11.31725417439703</v>
      </c>
      <c r="M26" s="35">
        <v>2123</v>
      </c>
      <c r="N26" s="35">
        <v>1784</v>
      </c>
      <c r="O26" s="36">
        <v>10</v>
      </c>
      <c r="P26" s="36">
        <v>10</v>
      </c>
    </row>
    <row r="27" spans="1:16" ht="15">
      <c r="A27" s="30" t="s">
        <v>20</v>
      </c>
      <c r="B27" s="31">
        <v>3822</v>
      </c>
      <c r="C27" s="31">
        <v>4090</v>
      </c>
      <c r="D27" s="31">
        <v>4090</v>
      </c>
      <c r="E27" s="32">
        <v>7252.082758620691</v>
      </c>
      <c r="F27" s="32">
        <v>5016.9</v>
      </c>
      <c r="G27" s="32">
        <v>54.4</v>
      </c>
      <c r="H27" s="32">
        <v>44.8</v>
      </c>
      <c r="I27" s="32">
        <v>52.3</v>
      </c>
      <c r="J27" s="32">
        <v>40.9</v>
      </c>
      <c r="K27" s="33">
        <f t="shared" si="0"/>
        <v>13.30073349633252</v>
      </c>
      <c r="L27" s="34">
        <v>11.72161172161172</v>
      </c>
      <c r="M27" s="35">
        <v>1100</v>
      </c>
      <c r="N27" s="35">
        <v>982</v>
      </c>
      <c r="O27" s="36">
        <v>10</v>
      </c>
      <c r="P27" s="36">
        <v>6</v>
      </c>
    </row>
    <row r="28" spans="1:16" ht="15">
      <c r="A28" s="30" t="s">
        <v>79</v>
      </c>
      <c r="B28" s="37">
        <v>100</v>
      </c>
      <c r="C28" s="37">
        <v>100</v>
      </c>
      <c r="D28" s="37">
        <v>100</v>
      </c>
      <c r="E28" s="32">
        <v>68</v>
      </c>
      <c r="F28" s="32">
        <v>79.8</v>
      </c>
      <c r="G28" s="32">
        <v>0.7</v>
      </c>
      <c r="H28" s="32">
        <v>0.7</v>
      </c>
      <c r="I28" s="32">
        <v>2.4</v>
      </c>
      <c r="J28" s="32">
        <v>2.4</v>
      </c>
      <c r="K28" s="33">
        <f t="shared" si="0"/>
        <v>6.999999999999999</v>
      </c>
      <c r="L28" s="34">
        <v>6.999999999999999</v>
      </c>
      <c r="M28" s="35"/>
      <c r="N28" s="35"/>
      <c r="O28" s="36"/>
      <c r="P28" s="36"/>
    </row>
    <row r="29" spans="1:16" ht="14.25">
      <c r="A29" s="38" t="s">
        <v>80</v>
      </c>
      <c r="B29" s="39">
        <f>SUM(B7:B28)</f>
        <v>23383</v>
      </c>
      <c r="C29" s="39">
        <v>23478</v>
      </c>
      <c r="D29" s="39">
        <f>SUM(D7:D28)</f>
        <v>23470</v>
      </c>
      <c r="E29" s="40">
        <v>38904.324137931035</v>
      </c>
      <c r="F29" s="40">
        <v>31390.1</v>
      </c>
      <c r="G29" s="41">
        <v>298.2</v>
      </c>
      <c r="H29" s="41">
        <v>289.7</v>
      </c>
      <c r="I29" s="41">
        <v>276.7</v>
      </c>
      <c r="J29" s="41">
        <v>263.6</v>
      </c>
      <c r="K29" s="42">
        <f t="shared" si="0"/>
        <v>12.705581593523647</v>
      </c>
      <c r="L29" s="42">
        <v>12.3</v>
      </c>
      <c r="M29" s="41">
        <v>15830.268</v>
      </c>
      <c r="N29" s="41">
        <v>15111.2</v>
      </c>
      <c r="O29" s="41">
        <f>SUM(O7:O28)</f>
        <v>129.5</v>
      </c>
      <c r="P29" s="41">
        <v>127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4">
      <selection activeCell="A1" sqref="A1:IV16384"/>
    </sheetView>
  </sheetViews>
  <sheetFormatPr defaultColWidth="9.00390625" defaultRowHeight="12.75"/>
  <cols>
    <col min="1" max="1" width="23.75390625" style="55" customWidth="1"/>
    <col min="2" max="2" width="9.75390625" style="55" customWidth="1"/>
    <col min="3" max="3" width="9.25390625" style="55" customWidth="1"/>
    <col min="4" max="4" width="6.375" style="55" customWidth="1"/>
    <col min="5" max="5" width="16.75390625" style="55" customWidth="1"/>
    <col min="6" max="6" width="18.125" style="55" customWidth="1"/>
    <col min="7" max="16384" width="8.875" style="55" customWidth="1"/>
  </cols>
  <sheetData>
    <row r="1" spans="1:6" ht="18.75">
      <c r="A1" s="53"/>
      <c r="B1" s="54"/>
      <c r="C1" s="54"/>
      <c r="D1" s="54"/>
      <c r="E1" s="54"/>
      <c r="F1" s="54"/>
    </row>
    <row r="2" spans="1:6" ht="18.75">
      <c r="A2" s="113" t="s">
        <v>83</v>
      </c>
      <c r="B2" s="113"/>
      <c r="C2" s="113"/>
      <c r="D2" s="113"/>
      <c r="E2" s="113"/>
      <c r="F2" s="56">
        <v>42891</v>
      </c>
    </row>
    <row r="3" spans="1:6" ht="19.5" thickBot="1">
      <c r="A3" s="54"/>
      <c r="B3" s="54"/>
      <c r="C3" s="54"/>
      <c r="D3" s="54"/>
      <c r="E3" s="54"/>
      <c r="F3" s="57" t="s">
        <v>84</v>
      </c>
    </row>
    <row r="4" spans="1:6" ht="12.75">
      <c r="A4" s="114" t="s">
        <v>85</v>
      </c>
      <c r="B4" s="84" t="s">
        <v>86</v>
      </c>
      <c r="C4" s="58"/>
      <c r="D4" s="59"/>
      <c r="E4" s="49" t="s">
        <v>87</v>
      </c>
      <c r="F4" s="110" t="s">
        <v>88</v>
      </c>
    </row>
    <row r="5" spans="1:6" ht="12.75">
      <c r="A5" s="115"/>
      <c r="B5" s="60"/>
      <c r="C5" s="61"/>
      <c r="D5" s="48"/>
      <c r="E5" s="50"/>
      <c r="F5" s="111"/>
    </row>
    <row r="6" spans="1:6" ht="33.75" customHeight="1" thickBot="1">
      <c r="A6" s="116"/>
      <c r="B6" s="63" t="s">
        <v>53</v>
      </c>
      <c r="C6" s="64" t="s">
        <v>54</v>
      </c>
      <c r="D6" s="65" t="s">
        <v>21</v>
      </c>
      <c r="E6" s="51"/>
      <c r="F6" s="112"/>
    </row>
    <row r="7" spans="1:6" ht="18.75">
      <c r="A7" s="43"/>
      <c r="B7" s="66"/>
      <c r="C7" s="67"/>
      <c r="D7" s="68"/>
      <c r="E7" s="62"/>
      <c r="F7" s="69"/>
    </row>
    <row r="8" spans="1:6" ht="18.75">
      <c r="A8" s="44" t="s">
        <v>1</v>
      </c>
      <c r="B8" s="45"/>
      <c r="C8" s="70"/>
      <c r="D8" s="71"/>
      <c r="E8" s="72"/>
      <c r="F8" s="73"/>
    </row>
    <row r="9" spans="1:6" ht="18.75">
      <c r="A9" s="44" t="s">
        <v>89</v>
      </c>
      <c r="B9" s="45">
        <v>3556</v>
      </c>
      <c r="C9" s="70">
        <v>1145</v>
      </c>
      <c r="D9" s="71">
        <f aca="true" t="shared" si="0" ref="D9:D14">C9/B9*100</f>
        <v>32.19910011248594</v>
      </c>
      <c r="E9" s="72"/>
      <c r="F9" s="73">
        <v>1302</v>
      </c>
    </row>
    <row r="10" spans="1:6" ht="18.75">
      <c r="A10" s="44" t="s">
        <v>90</v>
      </c>
      <c r="B10" s="45">
        <v>10597</v>
      </c>
      <c r="C10" s="70">
        <v>3665</v>
      </c>
      <c r="D10" s="71">
        <f t="shared" si="0"/>
        <v>34.58525997923941</v>
      </c>
      <c r="E10" s="72">
        <v>7168</v>
      </c>
      <c r="F10" s="73"/>
    </row>
    <row r="11" spans="1:6" ht="18.75">
      <c r="A11" s="44" t="s">
        <v>4</v>
      </c>
      <c r="B11" s="45">
        <v>2417</v>
      </c>
      <c r="C11" s="70">
        <v>230</v>
      </c>
      <c r="D11" s="71">
        <f t="shared" si="0"/>
        <v>9.515928837401738</v>
      </c>
      <c r="E11" s="72">
        <v>1115</v>
      </c>
      <c r="F11" s="73"/>
    </row>
    <row r="12" spans="1:6" ht="18.75">
      <c r="A12" s="44" t="s">
        <v>5</v>
      </c>
      <c r="B12" s="45">
        <v>12946</v>
      </c>
      <c r="C12" s="70"/>
      <c r="D12" s="71"/>
      <c r="E12" s="72"/>
      <c r="F12" s="73"/>
    </row>
    <row r="13" spans="1:6" ht="18.75">
      <c r="A13" s="44" t="s">
        <v>78</v>
      </c>
      <c r="B13" s="45">
        <v>11427</v>
      </c>
      <c r="C13" s="70">
        <v>4179</v>
      </c>
      <c r="D13" s="71">
        <f t="shared" si="0"/>
        <v>36.571278550800734</v>
      </c>
      <c r="E13" s="72">
        <v>7938</v>
      </c>
      <c r="F13" s="73">
        <v>40</v>
      </c>
    </row>
    <row r="14" spans="1:6" ht="18.75">
      <c r="A14" s="44" t="s">
        <v>6</v>
      </c>
      <c r="B14" s="45">
        <v>15534</v>
      </c>
      <c r="C14" s="70">
        <v>4034</v>
      </c>
      <c r="D14" s="71">
        <f t="shared" si="0"/>
        <v>25.968842538946824</v>
      </c>
      <c r="E14" s="72">
        <v>19260</v>
      </c>
      <c r="F14" s="73"/>
    </row>
    <row r="15" spans="1:6" ht="18.75">
      <c r="A15" s="44" t="s">
        <v>7</v>
      </c>
      <c r="B15" s="45">
        <v>37459</v>
      </c>
      <c r="C15" s="70"/>
      <c r="D15" s="71"/>
      <c r="E15" s="72"/>
      <c r="F15" s="73"/>
    </row>
    <row r="16" spans="1:6" ht="18.75">
      <c r="A16" s="44" t="s">
        <v>8</v>
      </c>
      <c r="B16" s="45">
        <v>8600</v>
      </c>
      <c r="C16" s="70"/>
      <c r="D16" s="71"/>
      <c r="E16" s="72"/>
      <c r="F16" s="73"/>
    </row>
    <row r="17" spans="1:6" ht="18.75">
      <c r="A17" s="44" t="s">
        <v>9</v>
      </c>
      <c r="B17" s="45">
        <v>12776</v>
      </c>
      <c r="C17" s="70">
        <v>10000</v>
      </c>
      <c r="D17" s="71">
        <f>C17/B17*100</f>
        <v>78.27175954915467</v>
      </c>
      <c r="E17" s="72">
        <v>36509</v>
      </c>
      <c r="F17" s="73"/>
    </row>
    <row r="18" spans="1:6" ht="18.75">
      <c r="A18" s="44" t="s">
        <v>10</v>
      </c>
      <c r="B18" s="45">
        <v>10002</v>
      </c>
      <c r="C18" s="70">
        <v>2710</v>
      </c>
      <c r="D18" s="71">
        <f>C18/B18*100</f>
        <v>27.094581083783243</v>
      </c>
      <c r="E18" s="72">
        <v>12170</v>
      </c>
      <c r="F18" s="73">
        <v>3280</v>
      </c>
    </row>
    <row r="19" spans="1:6" ht="18.75">
      <c r="A19" s="44" t="s">
        <v>11</v>
      </c>
      <c r="B19" s="45">
        <v>8875</v>
      </c>
      <c r="C19" s="70"/>
      <c r="D19" s="71"/>
      <c r="E19" s="72">
        <v>3630</v>
      </c>
      <c r="F19" s="73"/>
    </row>
    <row r="20" spans="1:6" ht="18.75">
      <c r="A20" s="44" t="s">
        <v>91</v>
      </c>
      <c r="B20" s="45">
        <v>15154</v>
      </c>
      <c r="C20" s="70">
        <v>3240</v>
      </c>
      <c r="D20" s="71">
        <f>C20/B20*100</f>
        <v>21.380493599049753</v>
      </c>
      <c r="E20" s="72">
        <v>8600</v>
      </c>
      <c r="F20" s="73"/>
    </row>
    <row r="21" spans="1:6" ht="18.75">
      <c r="A21" s="44" t="s">
        <v>13</v>
      </c>
      <c r="B21" s="45">
        <v>5234</v>
      </c>
      <c r="C21" s="70">
        <v>540</v>
      </c>
      <c r="D21" s="71">
        <f>C21/B21*100</f>
        <v>10.317157050057316</v>
      </c>
      <c r="E21" s="72">
        <v>5277</v>
      </c>
      <c r="F21" s="73">
        <v>1132</v>
      </c>
    </row>
    <row r="22" spans="1:6" ht="18.75">
      <c r="A22" s="44" t="s">
        <v>14</v>
      </c>
      <c r="B22" s="45">
        <v>4893</v>
      </c>
      <c r="C22" s="70">
        <v>1031</v>
      </c>
      <c r="D22" s="71">
        <f>C22/B22*100</f>
        <v>21.07091763744124</v>
      </c>
      <c r="E22" s="72">
        <v>2100</v>
      </c>
      <c r="F22" s="73">
        <v>320</v>
      </c>
    </row>
    <row r="23" spans="1:6" ht="18.75">
      <c r="A23" s="44" t="s">
        <v>92</v>
      </c>
      <c r="B23" s="45">
        <v>8480</v>
      </c>
      <c r="C23" s="70">
        <v>700</v>
      </c>
      <c r="D23" s="71">
        <f>C23/B23*100</f>
        <v>8.254716981132075</v>
      </c>
      <c r="E23" s="72"/>
      <c r="F23" s="73"/>
    </row>
    <row r="24" spans="1:6" ht="18.75">
      <c r="A24" s="44" t="s">
        <v>93</v>
      </c>
      <c r="B24" s="45">
        <v>10529</v>
      </c>
      <c r="C24" s="70"/>
      <c r="D24" s="71"/>
      <c r="E24" s="72"/>
      <c r="F24" s="73"/>
    </row>
    <row r="25" spans="1:6" ht="18.75">
      <c r="A25" s="44" t="s">
        <v>17</v>
      </c>
      <c r="B25" s="45">
        <v>7599</v>
      </c>
      <c r="C25" s="70">
        <v>3285</v>
      </c>
      <c r="D25" s="71">
        <f>C25/B25*100</f>
        <v>43.22937228582708</v>
      </c>
      <c r="E25" s="72">
        <v>5569</v>
      </c>
      <c r="F25" s="73"/>
    </row>
    <row r="26" spans="1:6" ht="18.75">
      <c r="A26" s="44" t="s">
        <v>18</v>
      </c>
      <c r="B26" s="45">
        <v>7363</v>
      </c>
      <c r="C26" s="70">
        <v>6658</v>
      </c>
      <c r="D26" s="71">
        <f>C26/B26*100</f>
        <v>90.42509846529947</v>
      </c>
      <c r="E26" s="72">
        <v>19652</v>
      </c>
      <c r="F26" s="73">
        <v>542</v>
      </c>
    </row>
    <row r="27" spans="1:6" ht="18.75">
      <c r="A27" s="44" t="s">
        <v>94</v>
      </c>
      <c r="B27" s="45">
        <v>13189</v>
      </c>
      <c r="C27" s="70">
        <v>2640</v>
      </c>
      <c r="D27" s="71">
        <f>C27/B27*100</f>
        <v>20.016680567139282</v>
      </c>
      <c r="E27" s="72">
        <v>18546</v>
      </c>
      <c r="F27" s="73"/>
    </row>
    <row r="28" spans="1:6" ht="18.75">
      <c r="A28" s="44" t="s">
        <v>20</v>
      </c>
      <c r="B28" s="45">
        <v>18079</v>
      </c>
      <c r="C28" s="70">
        <v>4742</v>
      </c>
      <c r="D28" s="71">
        <f>C28/B28*100</f>
        <v>26.229326843298857</v>
      </c>
      <c r="E28" s="72">
        <v>14628</v>
      </c>
      <c r="F28" s="73"/>
    </row>
    <row r="29" spans="1:6" ht="19.5" thickBot="1">
      <c r="A29" s="46"/>
      <c r="B29" s="74"/>
      <c r="C29" s="75"/>
      <c r="D29" s="76"/>
      <c r="E29" s="77"/>
      <c r="F29" s="78"/>
    </row>
    <row r="30" spans="1:6" ht="19.5" thickBot="1">
      <c r="A30" s="47" t="s">
        <v>56</v>
      </c>
      <c r="B30" s="79">
        <v>237642</v>
      </c>
      <c r="C30" s="80">
        <f>SUM(C8:C28)</f>
        <v>48799</v>
      </c>
      <c r="D30" s="81">
        <f>C30/B30*100</f>
        <v>20.534669797426382</v>
      </c>
      <c r="E30" s="82">
        <f>SUM(E8:E28)</f>
        <v>162162</v>
      </c>
      <c r="F30" s="83">
        <f>SUM(F8:F28)</f>
        <v>6616</v>
      </c>
    </row>
  </sheetData>
  <sheetProtection/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2017-06-01T06:49:05Z</cp:lastPrinted>
  <dcterms:created xsi:type="dcterms:W3CDTF">2016-12-20T07:25:22Z</dcterms:created>
  <dcterms:modified xsi:type="dcterms:W3CDTF">2017-06-05T07:36:42Z</dcterms:modified>
  <cp:category/>
  <cp:version/>
  <cp:contentType/>
  <cp:contentStatus/>
</cp:coreProperties>
</file>