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'подкормка'!$A$1:$G$30</definedName>
  </definedNames>
  <calcPr fullCalcOnLoad="1"/>
</workbook>
</file>

<file path=xl/sharedStrings.xml><?xml version="1.0" encoding="utf-8"?>
<sst xmlns="http://schemas.openxmlformats.org/spreadsheetml/2006/main" count="102" uniqueCount="88">
  <si>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</si>
  <si>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</si>
  <si>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</si>
  <si>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</si>
  <si>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</si>
  <si>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</si>
  <si>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</si>
  <si>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</si>
  <si>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</si>
  <si>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</si>
  <si>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</si>
  <si>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</si>
  <si>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</si>
  <si>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</si>
  <si>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</si>
  <si>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</si>
  <si>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</si>
  <si>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</si>
  <si>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</si>
  <si>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</si>
  <si>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</si>
  <si>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</si>
  <si>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</si>
  <si>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</si>
  <si>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</si>
  <si>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</si>
  <si>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</si>
  <si>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</si>
  <si>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</si>
  <si>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</si>
  <si>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</si>
  <si>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</si>
  <si>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</si>
  <si>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</si>
  <si>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</si>
  <si>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</si>
  <si>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</si>
  <si>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</si>
  <si>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</si>
  <si>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</si>
  <si>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</si>
  <si>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</si>
  <si>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09.03</t>
  </si>
  <si>
    <t>100-200</t>
  </si>
  <si>
    <t>300-400</t>
  </si>
  <si>
    <t>100-150</t>
  </si>
  <si>
    <t>120-150</t>
  </si>
  <si>
    <t>150-200</t>
  </si>
  <si>
    <t>50-100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</si>
  <si>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</si>
  <si>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</si>
  <si>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</si>
  <si>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</si>
  <si>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</si>
  <si>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</si>
  <si>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</si>
  <si>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</si>
  <si>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</si>
  <si>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</si>
  <si>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</si>
  <si>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</si>
  <si>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</si>
  <si>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</si>
  <si>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</si>
  <si>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</si>
  <si>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</si>
  <si>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</si>
  <si>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</si>
  <si>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</si>
  <si>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</si>
  <si>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</si>
  <si>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</si>
  <si>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</si>
  <si>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</si>
  <si>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</si>
  <si>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</si>
  <si>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</si>
  <si>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</si>
  <si>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</si>
  <si>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</si>
  <si>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0-100</t>
  </si>
  <si>
    <t>200-250</t>
  </si>
  <si>
    <t>70-150</t>
  </si>
  <si>
    <t>0-50</t>
  </si>
  <si>
    <t>50-150</t>
  </si>
  <si>
    <t>Состояние снежного покрова на озимых культурах, мм</t>
  </si>
  <si>
    <t>0-150</t>
  </si>
  <si>
    <t>10.03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</si>
</sst>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0" fontId="26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4" fontId="2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4" fillId="0" borderId="28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9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  <col min="7" max="7" width="29.375" style="0" customWidth="1"/>
  </cols>
  <sheetData>
    <row r="1" spans="1:7" ht="28.5" customHeight="1">
      <c r="A1" s="64" t="s">
        <v>49</v>
      </c>
      <c r="B1" s="64"/>
      <c r="C1" s="64"/>
      <c r="D1" s="64"/>
      <c r="E1" s="64"/>
      <c r="F1" s="65"/>
      <c r="G1" s="66"/>
    </row>
    <row r="2" spans="1:7" ht="23.25" customHeight="1">
      <c r="A2" s="47"/>
      <c r="B2" s="47"/>
      <c r="C2" s="47"/>
      <c r="D2" s="47"/>
      <c r="E2" s="47"/>
      <c r="F2" s="67">
        <v>42804</v>
      </c>
      <c r="G2" s="68"/>
    </row>
    <row r="3" spans="1:7" ht="18.75">
      <c r="A3" s="69" t="s">
        <v>50</v>
      </c>
      <c r="B3" s="70" t="s">
        <v>51</v>
      </c>
      <c r="C3" s="70"/>
      <c r="D3" s="70"/>
      <c r="E3" s="70"/>
      <c r="F3" s="70"/>
      <c r="G3" s="63" t="s">
        <v>85</v>
      </c>
    </row>
    <row r="4" spans="1:7" ht="18.75">
      <c r="A4" s="69"/>
      <c r="B4" s="71" t="s">
        <v>52</v>
      </c>
      <c r="C4" s="71" t="s">
        <v>53</v>
      </c>
      <c r="D4" s="70" t="s">
        <v>54</v>
      </c>
      <c r="E4" s="69" t="s">
        <v>55</v>
      </c>
      <c r="F4" s="69"/>
      <c r="G4" s="63"/>
    </row>
    <row r="5" spans="1:7" ht="37.5">
      <c r="A5" s="69"/>
      <c r="B5" s="71"/>
      <c r="C5" s="71"/>
      <c r="D5" s="70"/>
      <c r="E5" s="48" t="s">
        <v>56</v>
      </c>
      <c r="F5" s="48" t="s">
        <v>57</v>
      </c>
      <c r="G5" s="63"/>
    </row>
    <row r="6" spans="1:7" ht="18.75">
      <c r="A6" s="50"/>
      <c r="B6" s="51"/>
      <c r="C6" s="51"/>
      <c r="D6" s="52"/>
      <c r="E6" s="53"/>
      <c r="F6" s="53"/>
      <c r="G6" s="49"/>
    </row>
    <row r="7" spans="1:7" ht="18.75">
      <c r="A7" s="50" t="s">
        <v>58</v>
      </c>
      <c r="B7" s="51">
        <v>2166</v>
      </c>
      <c r="C7" s="51"/>
      <c r="D7" s="52"/>
      <c r="E7" s="53"/>
      <c r="F7" s="53"/>
      <c r="G7" s="49" t="s">
        <v>45</v>
      </c>
    </row>
    <row r="8" spans="1:7" ht="18.75">
      <c r="A8" s="50" t="s">
        <v>59</v>
      </c>
      <c r="B8" s="51">
        <v>10506</v>
      </c>
      <c r="C8" s="51"/>
      <c r="D8" s="52"/>
      <c r="E8" s="53"/>
      <c r="F8" s="53"/>
      <c r="G8" s="49" t="s">
        <v>46</v>
      </c>
    </row>
    <row r="9" spans="1:7" ht="18.75">
      <c r="A9" s="50" t="s">
        <v>60</v>
      </c>
      <c r="B9" s="51">
        <v>2592</v>
      </c>
      <c r="C9" s="51">
        <v>150</v>
      </c>
      <c r="D9" s="52">
        <f>C9/B9*100</f>
        <v>5.787037037037037</v>
      </c>
      <c r="E9" s="53"/>
      <c r="F9" s="53">
        <v>1</v>
      </c>
      <c r="G9" s="49">
        <v>210</v>
      </c>
    </row>
    <row r="10" spans="1:7" ht="18.75">
      <c r="A10" s="50" t="s">
        <v>61</v>
      </c>
      <c r="B10" s="54">
        <v>12611</v>
      </c>
      <c r="C10" s="51"/>
      <c r="D10" s="52"/>
      <c r="E10" s="53"/>
      <c r="F10" s="53"/>
      <c r="G10" s="49" t="s">
        <v>47</v>
      </c>
    </row>
    <row r="11" spans="1:7" ht="18.75">
      <c r="A11" s="50" t="s">
        <v>62</v>
      </c>
      <c r="B11" s="54">
        <v>13346</v>
      </c>
      <c r="C11" s="51"/>
      <c r="D11" s="52"/>
      <c r="E11" s="53"/>
      <c r="F11" s="53"/>
      <c r="G11" s="49" t="s">
        <v>43</v>
      </c>
    </row>
    <row r="12" spans="1:7" ht="18.75">
      <c r="A12" s="50" t="s">
        <v>63</v>
      </c>
      <c r="B12" s="54">
        <v>27812</v>
      </c>
      <c r="C12" s="51"/>
      <c r="D12" s="52"/>
      <c r="E12" s="53"/>
      <c r="F12" s="53"/>
      <c r="G12" s="49" t="s">
        <v>48</v>
      </c>
    </row>
    <row r="13" spans="1:7" ht="18.75">
      <c r="A13" s="50" t="s">
        <v>64</v>
      </c>
      <c r="B13" s="51">
        <v>34838</v>
      </c>
      <c r="C13" s="51"/>
      <c r="D13" s="52"/>
      <c r="E13" s="53"/>
      <c r="F13" s="53"/>
      <c r="G13" s="49">
        <v>150</v>
      </c>
    </row>
    <row r="14" spans="1:7" ht="18.75">
      <c r="A14" s="50" t="s">
        <v>65</v>
      </c>
      <c r="B14" s="51">
        <v>13064</v>
      </c>
      <c r="C14" s="51">
        <v>200</v>
      </c>
      <c r="D14" s="52">
        <f>C14/B14*100</f>
        <v>1.5309246785058175</v>
      </c>
      <c r="E14" s="53"/>
      <c r="F14" s="53">
        <v>1</v>
      </c>
      <c r="G14" s="49" t="s">
        <v>82</v>
      </c>
    </row>
    <row r="15" spans="1:7" ht="18" customHeight="1">
      <c r="A15" s="50" t="s">
        <v>66</v>
      </c>
      <c r="B15" s="54">
        <v>11549</v>
      </c>
      <c r="C15" s="51"/>
      <c r="D15" s="52"/>
      <c r="E15" s="53"/>
      <c r="F15" s="53"/>
      <c r="G15" s="49">
        <v>150</v>
      </c>
    </row>
    <row r="16" spans="1:7" ht="18.75">
      <c r="A16" s="50" t="s">
        <v>67</v>
      </c>
      <c r="B16" s="55">
        <v>10481</v>
      </c>
      <c r="C16" s="51">
        <v>260</v>
      </c>
      <c r="D16" s="52">
        <f>C16/B16*100</f>
        <v>2.4806793244919376</v>
      </c>
      <c r="E16" s="53"/>
      <c r="F16" s="53"/>
      <c r="G16" s="49" t="s">
        <v>48</v>
      </c>
    </row>
    <row r="17" spans="1:7" ht="18.75">
      <c r="A17" s="50" t="s">
        <v>68</v>
      </c>
      <c r="B17" s="54">
        <v>6900</v>
      </c>
      <c r="C17" s="51"/>
      <c r="D17" s="52"/>
      <c r="E17" s="53"/>
      <c r="F17" s="53"/>
      <c r="G17" s="49">
        <v>150</v>
      </c>
    </row>
    <row r="18" spans="1:7" ht="18.75">
      <c r="A18" s="50" t="s">
        <v>69</v>
      </c>
      <c r="B18" s="54">
        <v>14140</v>
      </c>
      <c r="C18" s="51"/>
      <c r="D18" s="52"/>
      <c r="E18" s="53"/>
      <c r="F18" s="53"/>
      <c r="G18" s="49" t="s">
        <v>80</v>
      </c>
    </row>
    <row r="19" spans="1:7" ht="18.75">
      <c r="A19" s="50" t="s">
        <v>70</v>
      </c>
      <c r="B19" s="51">
        <v>6344</v>
      </c>
      <c r="C19" s="51"/>
      <c r="D19" s="52"/>
      <c r="E19" s="53"/>
      <c r="F19" s="53"/>
      <c r="G19" s="49" t="s">
        <v>86</v>
      </c>
    </row>
    <row r="20" spans="1:7" ht="18.75">
      <c r="A20" s="50" t="s">
        <v>71</v>
      </c>
      <c r="B20" s="51">
        <v>7467</v>
      </c>
      <c r="C20" s="51"/>
      <c r="D20" s="52"/>
      <c r="E20" s="53"/>
      <c r="F20" s="53"/>
      <c r="G20" s="49" t="s">
        <v>43</v>
      </c>
    </row>
    <row r="21" spans="1:7" ht="18.75">
      <c r="A21" s="50" t="s">
        <v>72</v>
      </c>
      <c r="B21" s="54">
        <v>17611</v>
      </c>
      <c r="C21" s="51"/>
      <c r="D21" s="52"/>
      <c r="E21" s="53"/>
      <c r="F21" s="53"/>
      <c r="G21" s="49" t="s">
        <v>44</v>
      </c>
    </row>
    <row r="22" spans="1:7" ht="18.75">
      <c r="A22" s="50" t="s">
        <v>73</v>
      </c>
      <c r="B22" s="54">
        <v>11991</v>
      </c>
      <c r="C22" s="51"/>
      <c r="D22" s="52"/>
      <c r="E22" s="53"/>
      <c r="F22" s="53"/>
      <c r="G22" s="49">
        <v>100</v>
      </c>
    </row>
    <row r="23" spans="1:7" ht="18.75">
      <c r="A23" s="50" t="s">
        <v>74</v>
      </c>
      <c r="B23" s="51">
        <v>7658</v>
      </c>
      <c r="C23" s="51"/>
      <c r="D23" s="52"/>
      <c r="E23" s="53"/>
      <c r="F23" s="53"/>
      <c r="G23" s="49" t="s">
        <v>81</v>
      </c>
    </row>
    <row r="24" spans="1:7" ht="18.75">
      <c r="A24" s="50" t="s">
        <v>75</v>
      </c>
      <c r="B24" s="51">
        <v>19265</v>
      </c>
      <c r="C24" s="51">
        <v>115</v>
      </c>
      <c r="D24" s="52">
        <f>C24/B24*100</f>
        <v>0.5969374513366208</v>
      </c>
      <c r="E24" s="53"/>
      <c r="F24" s="53">
        <v>1</v>
      </c>
      <c r="G24" s="49" t="s">
        <v>84</v>
      </c>
    </row>
    <row r="25" spans="1:7" ht="18.75">
      <c r="A25" s="50" t="s">
        <v>76</v>
      </c>
      <c r="B25" s="51">
        <v>18810</v>
      </c>
      <c r="C25" s="51"/>
      <c r="D25" s="52"/>
      <c r="E25" s="53"/>
      <c r="F25" s="53"/>
      <c r="G25" s="49" t="s">
        <v>83</v>
      </c>
    </row>
    <row r="26" spans="1:7" ht="18.75">
      <c r="A26" s="50" t="s">
        <v>77</v>
      </c>
      <c r="B26" s="51">
        <v>22106</v>
      </c>
      <c r="C26" s="51"/>
      <c r="D26" s="52"/>
      <c r="E26" s="53"/>
      <c r="F26" s="53"/>
      <c r="G26" s="49">
        <v>100</v>
      </c>
    </row>
    <row r="27" spans="1:7" ht="18.75" hidden="1">
      <c r="A27" s="50"/>
      <c r="B27" s="51"/>
      <c r="C27" s="51"/>
      <c r="D27" s="52"/>
      <c r="E27" s="53"/>
      <c r="F27" s="56"/>
      <c r="G27" s="49"/>
    </row>
    <row r="28" spans="1:7" ht="18.75">
      <c r="A28" s="57" t="s">
        <v>78</v>
      </c>
      <c r="B28" s="58">
        <f>SUM(B7:B27)</f>
        <v>271257</v>
      </c>
      <c r="C28" s="59">
        <f>SUM(C7:C26)</f>
        <v>725</v>
      </c>
      <c r="D28" s="60">
        <f>C28/B28*100</f>
        <v>0.267274208591852</v>
      </c>
      <c r="E28" s="61"/>
      <c r="F28" s="61">
        <f>SUM(F7:F26)</f>
        <v>3</v>
      </c>
      <c r="G28" s="49"/>
    </row>
    <row r="29" spans="1:7" ht="18.75">
      <c r="A29" s="62" t="s">
        <v>79</v>
      </c>
      <c r="B29" s="51"/>
      <c r="C29" s="51"/>
      <c r="D29" s="52"/>
      <c r="E29" s="56"/>
      <c r="F29" s="53"/>
      <c r="G29" s="49"/>
    </row>
  </sheetData>
  <mergeCells count="9">
    <mergeCell ref="G3:G5"/>
    <mergeCell ref="A1:G1"/>
    <mergeCell ref="F2:G2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7" sqref="N27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8">
        <v>42804</v>
      </c>
      <c r="P1" s="88"/>
    </row>
    <row r="2" spans="1:16" ht="18.75" customHeight="1" thickBot="1">
      <c r="A2" s="2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"/>
      <c r="P2" s="3"/>
    </row>
    <row r="3" spans="1:16" ht="15.75" customHeight="1">
      <c r="A3" s="72" t="s">
        <v>2</v>
      </c>
      <c r="B3" s="75" t="s">
        <v>3</v>
      </c>
      <c r="C3" s="75"/>
      <c r="D3" s="75"/>
      <c r="E3" s="76" t="s">
        <v>4</v>
      </c>
      <c r="F3" s="76"/>
      <c r="G3" s="76"/>
      <c r="H3" s="76"/>
      <c r="I3" s="76"/>
      <c r="J3" s="76"/>
      <c r="K3" s="78" t="s">
        <v>5</v>
      </c>
      <c r="L3" s="78"/>
      <c r="M3" s="75" t="s">
        <v>6</v>
      </c>
      <c r="N3" s="75"/>
      <c r="O3" s="75"/>
      <c r="P3" s="89"/>
    </row>
    <row r="4" spans="1:16" ht="17.25" customHeight="1">
      <c r="A4" s="73"/>
      <c r="B4" s="79" t="s">
        <v>39</v>
      </c>
      <c r="C4" s="81" t="s">
        <v>7</v>
      </c>
      <c r="D4" s="81"/>
      <c r="E4" s="77"/>
      <c r="F4" s="77"/>
      <c r="G4" s="77"/>
      <c r="H4" s="77"/>
      <c r="I4" s="77"/>
      <c r="J4" s="77"/>
      <c r="K4" s="81" t="s">
        <v>8</v>
      </c>
      <c r="L4" s="81"/>
      <c r="M4" s="90" t="s">
        <v>9</v>
      </c>
      <c r="N4" s="90"/>
      <c r="O4" s="90" t="s">
        <v>10</v>
      </c>
      <c r="P4" s="91"/>
    </row>
    <row r="5" spans="1:16" ht="16.5" customHeight="1">
      <c r="A5" s="73"/>
      <c r="B5" s="79"/>
      <c r="C5" s="81" t="s">
        <v>41</v>
      </c>
      <c r="D5" s="81"/>
      <c r="E5" s="81" t="s">
        <v>11</v>
      </c>
      <c r="F5" s="81"/>
      <c r="G5" s="82" t="s">
        <v>12</v>
      </c>
      <c r="H5" s="82"/>
      <c r="I5" s="82" t="s">
        <v>13</v>
      </c>
      <c r="J5" s="82"/>
      <c r="K5" s="83" t="s">
        <v>14</v>
      </c>
      <c r="L5" s="83"/>
      <c r="M5" s="83" t="s">
        <v>12</v>
      </c>
      <c r="N5" s="83"/>
      <c r="O5" s="83" t="s">
        <v>12</v>
      </c>
      <c r="P5" s="84"/>
    </row>
    <row r="6" spans="1:16" ht="17.25" customHeight="1" thickBot="1">
      <c r="A6" s="74"/>
      <c r="B6" s="80"/>
      <c r="C6" s="4" t="s">
        <v>42</v>
      </c>
      <c r="D6" s="4" t="s">
        <v>87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</f>
        <v>19.999999999999996</v>
      </c>
      <c r="F7" s="9">
        <v>3.6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4.5</v>
      </c>
      <c r="N7" s="13">
        <v>4.5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</f>
        <v>627.7999999999998</v>
      </c>
      <c r="F8" s="18">
        <v>76.5</v>
      </c>
      <c r="G8" s="17">
        <v>12.8</v>
      </c>
      <c r="H8" s="19">
        <v>8.5</v>
      </c>
      <c r="I8" s="17">
        <v>11.1</v>
      </c>
      <c r="J8" s="19">
        <v>6</v>
      </c>
      <c r="K8" s="20">
        <f t="shared" si="0"/>
        <v>10.684474123539232</v>
      </c>
      <c r="L8" s="21">
        <v>8.46613545816733</v>
      </c>
      <c r="M8" s="22">
        <v>50</v>
      </c>
      <c r="N8" s="22">
        <v>27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</f>
        <v>605.9000000000002</v>
      </c>
      <c r="F9" s="18">
        <v>97.2</v>
      </c>
      <c r="G9" s="17">
        <v>13</v>
      </c>
      <c r="H9" s="19">
        <v>10.8</v>
      </c>
      <c r="I9" s="17">
        <v>13</v>
      </c>
      <c r="J9" s="19">
        <v>10</v>
      </c>
      <c r="K9" s="20">
        <f t="shared" si="0"/>
        <v>11.314186248912097</v>
      </c>
      <c r="L9" s="21">
        <v>72.48322147651007</v>
      </c>
      <c r="M9" s="22">
        <v>292</v>
      </c>
      <c r="N9" s="22">
        <v>36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</f>
        <v>138.60000000000002</v>
      </c>
      <c r="F10" s="18">
        <v>17.1</v>
      </c>
      <c r="G10" s="17">
        <v>3.1</v>
      </c>
      <c r="H10" s="19">
        <v>1.9</v>
      </c>
      <c r="I10" s="17">
        <v>3</v>
      </c>
      <c r="J10" s="19">
        <v>1.8</v>
      </c>
      <c r="K10" s="20">
        <f t="shared" si="0"/>
        <v>8.635097493036213</v>
      </c>
      <c r="L10" s="21">
        <v>6.354515050167223</v>
      </c>
      <c r="M10" s="22">
        <v>170</v>
      </c>
      <c r="N10" s="22">
        <v>27</v>
      </c>
      <c r="O10" s="23">
        <v>3</v>
      </c>
      <c r="P10" s="24">
        <v>3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</f>
        <v>288.2000000000001</v>
      </c>
      <c r="F11" s="18">
        <v>52.2</v>
      </c>
      <c r="G11" s="17">
        <v>6.1</v>
      </c>
      <c r="H11" s="19">
        <v>5.8</v>
      </c>
      <c r="I11" s="17">
        <v>5.3</v>
      </c>
      <c r="J11" s="19">
        <v>5.1</v>
      </c>
      <c r="K11" s="20">
        <f t="shared" si="0"/>
        <v>8.840579710144926</v>
      </c>
      <c r="L11" s="21">
        <v>8.405797101449275</v>
      </c>
      <c r="M11" s="22">
        <v>181</v>
      </c>
      <c r="N11" s="22">
        <v>27</v>
      </c>
      <c r="O11" s="23">
        <v>4</v>
      </c>
      <c r="P11" s="24">
        <v>3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</f>
        <v>250</v>
      </c>
      <c r="F12" s="18">
        <v>40.5</v>
      </c>
      <c r="G12" s="17">
        <v>5</v>
      </c>
      <c r="H12" s="19">
        <v>4.5</v>
      </c>
      <c r="I12" s="17">
        <v>4.9</v>
      </c>
      <c r="J12" s="19">
        <v>4.3</v>
      </c>
      <c r="K12" s="20">
        <f t="shared" si="0"/>
        <v>10.70663811563169</v>
      </c>
      <c r="L12" s="21">
        <v>10.392609699769052</v>
      </c>
      <c r="M12" s="22">
        <v>81</v>
      </c>
      <c r="N12" s="22">
        <v>67.5</v>
      </c>
      <c r="O12" s="23">
        <v>9</v>
      </c>
      <c r="P12" s="24">
        <v>7.5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</f>
        <v>570.9999999999998</v>
      </c>
      <c r="F13" s="18">
        <v>651</v>
      </c>
      <c r="G13" s="17">
        <v>10.8</v>
      </c>
      <c r="H13" s="19">
        <v>12.4</v>
      </c>
      <c r="I13" s="17">
        <v>9.2</v>
      </c>
      <c r="J13" s="19">
        <v>10</v>
      </c>
      <c r="K13" s="20">
        <f t="shared" si="0"/>
        <v>8.200455580865604</v>
      </c>
      <c r="L13" s="21">
        <v>7.6</v>
      </c>
      <c r="M13" s="22">
        <v>46</v>
      </c>
      <c r="N13" s="22">
        <v>65</v>
      </c>
      <c r="O13" s="23">
        <v>3</v>
      </c>
      <c r="P13" s="24">
        <v>4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</f>
        <v>1814.9999999999984</v>
      </c>
      <c r="F14" s="18">
        <v>323.1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90</v>
      </c>
      <c r="N14" s="22">
        <v>90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331.5</v>
      </c>
      <c r="F15" s="18">
        <v>229.9</v>
      </c>
      <c r="G15" s="17">
        <v>6.4</v>
      </c>
      <c r="H15" s="19">
        <v>5.8</v>
      </c>
      <c r="I15" s="17">
        <v>5.9</v>
      </c>
      <c r="J15" s="19">
        <v>5.3</v>
      </c>
      <c r="K15" s="20">
        <f t="shared" si="0"/>
        <v>9.02679830747532</v>
      </c>
      <c r="L15" s="21">
        <v>8.2</v>
      </c>
      <c r="M15" s="22">
        <v>16.8</v>
      </c>
      <c r="N15" s="22">
        <v>12.6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</f>
        <v>290.50000000000006</v>
      </c>
      <c r="F16" s="18">
        <v>50.4</v>
      </c>
      <c r="G16" s="17">
        <v>5.9</v>
      </c>
      <c r="H16" s="19">
        <v>5.6</v>
      </c>
      <c r="I16" s="17">
        <v>5.6</v>
      </c>
      <c r="J16" s="19">
        <v>4.8</v>
      </c>
      <c r="K16" s="20">
        <f t="shared" si="0"/>
        <v>9.833333333333334</v>
      </c>
      <c r="L16" s="21">
        <v>9.333333333333332</v>
      </c>
      <c r="M16" s="22">
        <v>620</v>
      </c>
      <c r="N16" s="22">
        <v>81</v>
      </c>
      <c r="O16" s="23">
        <v>10</v>
      </c>
      <c r="P16" s="24">
        <v>9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</f>
        <v>725.3</v>
      </c>
      <c r="F17" s="18">
        <v>101.7</v>
      </c>
      <c r="G17" s="17">
        <v>15.5</v>
      </c>
      <c r="H17" s="19">
        <v>12.6</v>
      </c>
      <c r="I17" s="17">
        <v>14.7</v>
      </c>
      <c r="J17" s="19">
        <v>12</v>
      </c>
      <c r="K17" s="20">
        <f t="shared" si="0"/>
        <v>15.816326530612244</v>
      </c>
      <c r="L17" s="21">
        <v>12.8</v>
      </c>
      <c r="M17" s="22">
        <v>45.5</v>
      </c>
      <c r="N17" s="22">
        <v>45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</f>
        <v>192.40000000000018</v>
      </c>
      <c r="F18" s="18">
        <v>19.8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148</v>
      </c>
      <c r="N18" s="22">
        <v>9.9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1325</v>
      </c>
      <c r="E19" s="17">
        <f>79.2+8.8+8.9+8.8+8.8+8.8+8.8+8.9+8.8+8.9+8.9+8.9+9+9.1+9.1+9.1+9.1+9.1+9.3+9.4+9.3+9.5+9.6+9.7+9.6+9.8+10.1+10.3+10.3+10.7+10.7+10.8+10.9+10.9+11.8+11.2</f>
        <v>414.90000000000003</v>
      </c>
      <c r="F19" s="18">
        <v>78.3</v>
      </c>
      <c r="G19" s="17">
        <v>11.2</v>
      </c>
      <c r="H19" s="19">
        <v>8.7</v>
      </c>
      <c r="I19" s="17">
        <v>7.8</v>
      </c>
      <c r="J19" s="19">
        <v>7.7</v>
      </c>
      <c r="K19" s="20">
        <f t="shared" si="0"/>
        <v>8.452830188679245</v>
      </c>
      <c r="L19" s="21">
        <v>6.561085972850678</v>
      </c>
      <c r="M19" s="22">
        <v>217</v>
      </c>
      <c r="N19" s="22">
        <v>27</v>
      </c>
      <c r="O19" s="23">
        <v>4</v>
      </c>
      <c r="P19" s="24">
        <v>2.5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</f>
        <v>683.9000000000001</v>
      </c>
      <c r="F20" s="18">
        <v>111.6</v>
      </c>
      <c r="G20" s="17">
        <v>14.9</v>
      </c>
      <c r="H20" s="19">
        <v>12.4</v>
      </c>
      <c r="I20" s="17">
        <v>13</v>
      </c>
      <c r="J20" s="19">
        <v>10.9</v>
      </c>
      <c r="K20" s="20">
        <f t="shared" si="0"/>
        <v>11.622464898595945</v>
      </c>
      <c r="L20" s="21">
        <v>9.560524286815728</v>
      </c>
      <c r="M20" s="22">
        <v>35.5</v>
      </c>
      <c r="N20" s="22">
        <v>3.1</v>
      </c>
      <c r="O20" s="23">
        <v>0.5</v>
      </c>
      <c r="P20" s="24">
        <v>0.4</v>
      </c>
    </row>
    <row r="21" spans="1:16" ht="15" customHeight="1">
      <c r="A21" s="44" t="s">
        <v>30</v>
      </c>
      <c r="B21" s="16">
        <v>970</v>
      </c>
      <c r="C21" s="16">
        <v>780</v>
      </c>
      <c r="D21" s="16">
        <v>780</v>
      </c>
      <c r="E21" s="17">
        <f>30.6+3.4+3.5+3.5+3.5+3.5+3.5+3.5+3.3+3.4+3.5+3.5+3.5+3.5+3.5+3.5+3.5+3.5+3.5+3.5+3.6+3.5+3.6+3.6+3.6+3.5+3.5+3.5+3.5+3.5+3.5+3.5+3.9+3.9+3.9+3.9+4+4+4+3.9+4</f>
        <v>174.6</v>
      </c>
      <c r="F21" s="18">
        <v>32.4</v>
      </c>
      <c r="G21" s="17">
        <v>4</v>
      </c>
      <c r="H21" s="19">
        <v>3.6</v>
      </c>
      <c r="I21" s="17">
        <v>3.4</v>
      </c>
      <c r="J21" s="19">
        <v>3.2</v>
      </c>
      <c r="K21" s="20">
        <f t="shared" si="0"/>
        <v>5.128205128205129</v>
      </c>
      <c r="L21" s="21">
        <v>3.858520900321544</v>
      </c>
      <c r="M21" s="22">
        <v>120.6</v>
      </c>
      <c r="N21" s="22">
        <v>17.1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</f>
        <v>392.19999999999993</v>
      </c>
      <c r="F22" s="18">
        <v>70.2</v>
      </c>
      <c r="G22" s="17">
        <v>10.9</v>
      </c>
      <c r="H22" s="19">
        <v>7.1</v>
      </c>
      <c r="I22" s="17">
        <v>9.4</v>
      </c>
      <c r="J22" s="19">
        <v>7.1</v>
      </c>
      <c r="K22" s="20">
        <f t="shared" si="0"/>
        <v>10.738916256157637</v>
      </c>
      <c r="L22" s="21">
        <v>7.934893184130213</v>
      </c>
      <c r="M22" s="22">
        <v>456</v>
      </c>
      <c r="N22" s="22">
        <v>63</v>
      </c>
      <c r="O22" s="23">
        <v>7</v>
      </c>
      <c r="P22" s="24">
        <v>7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</f>
        <v>1873.5999999999997</v>
      </c>
      <c r="F23" s="18">
        <v>249.2</v>
      </c>
      <c r="G23" s="17">
        <v>41.1</v>
      </c>
      <c r="H23" s="19">
        <v>38.8</v>
      </c>
      <c r="I23" s="17">
        <v>44.9</v>
      </c>
      <c r="J23" s="19">
        <v>38.6</v>
      </c>
      <c r="K23" s="20">
        <f t="shared" si="0"/>
        <v>21.37285491419657</v>
      </c>
      <c r="L23" s="21">
        <v>19.595959595959595</v>
      </c>
      <c r="M23" s="22">
        <v>135.3</v>
      </c>
      <c r="N23" s="22">
        <v>9.9</v>
      </c>
      <c r="O23" s="23">
        <v>3.1</v>
      </c>
      <c r="P23" s="24">
        <v>1.1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35.1+3.9+3.9+3.9+3.9+3.9+3.9+3.9+3.9+3.9+3.9+3.9+3.9+3.9+3.9+3.9+3.9+3.9+3.9+3.9+3.9+3.9+3.9+3.9+3.9+3.9+3.9+3.9+3.9+3.9+3.9+3.9+3.9+3.9+3.9+3.9+3.9+3.9+3.9+3.9+3.9+3.9</f>
        <v>195.00000000000017</v>
      </c>
      <c r="F24" s="18">
        <v>21.6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18</v>
      </c>
      <c r="N24" s="22">
        <v>27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</f>
        <v>825.9000000000003</v>
      </c>
      <c r="F25" s="18">
        <v>144.9</v>
      </c>
      <c r="G25" s="17">
        <v>17.3</v>
      </c>
      <c r="H25" s="19">
        <v>16.08</v>
      </c>
      <c r="I25" s="17">
        <v>16.4</v>
      </c>
      <c r="J25" s="19">
        <v>15.3</v>
      </c>
      <c r="K25" s="20">
        <f t="shared" si="0"/>
        <v>12.862453531598513</v>
      </c>
      <c r="L25" s="21">
        <v>11.2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</f>
        <v>180.8000000000001</v>
      </c>
      <c r="F26" s="18">
        <v>37.8</v>
      </c>
      <c r="G26" s="17">
        <v>4.2</v>
      </c>
      <c r="H26" s="19">
        <v>4.2</v>
      </c>
      <c r="I26" s="17">
        <v>3.8</v>
      </c>
      <c r="J26" s="19">
        <v>3.7</v>
      </c>
      <c r="K26" s="20">
        <f>G26/D26*1000</f>
        <v>7.865168539325843</v>
      </c>
      <c r="L26" s="21">
        <v>7.622504537205082</v>
      </c>
      <c r="M26" s="22">
        <v>851</v>
      </c>
      <c r="N26" s="22">
        <v>90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</f>
        <v>2371.8999999999996</v>
      </c>
      <c r="F27" s="18">
        <v>360.9</v>
      </c>
      <c r="G27" s="17">
        <v>51.8</v>
      </c>
      <c r="H27" s="19">
        <v>40.1</v>
      </c>
      <c r="I27" s="17">
        <v>49.6</v>
      </c>
      <c r="J27" s="19">
        <v>36.8</v>
      </c>
      <c r="K27" s="20">
        <f t="shared" si="0"/>
        <v>12.665036674816626</v>
      </c>
      <c r="L27" s="21">
        <v>10.491889063317634</v>
      </c>
      <c r="M27" s="22">
        <v>430</v>
      </c>
      <c r="N27" s="22">
        <v>200</v>
      </c>
      <c r="O27" s="23">
        <v>8</v>
      </c>
      <c r="P27" s="24">
        <v>8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</f>
        <v>34.99999999999999</v>
      </c>
      <c r="F28" s="28">
        <v>6.3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23499</v>
      </c>
      <c r="D29" s="37">
        <f t="shared" si="1"/>
        <v>23499</v>
      </c>
      <c r="E29" s="38">
        <f t="shared" si="1"/>
        <v>13003.999999999996</v>
      </c>
      <c r="F29" s="38">
        <f t="shared" si="1"/>
        <v>2776.2000000000007</v>
      </c>
      <c r="G29" s="39">
        <f t="shared" si="1"/>
        <v>279.1</v>
      </c>
      <c r="H29" s="40">
        <v>239.6</v>
      </c>
      <c r="I29" s="41">
        <f>SUM(I7:I28)</f>
        <v>264.50000000000006</v>
      </c>
      <c r="J29" s="40">
        <v>222</v>
      </c>
      <c r="K29" s="42">
        <f>G29/D29*1000</f>
        <v>11.877101153240563</v>
      </c>
      <c r="L29" s="42">
        <v>10.702639924956449</v>
      </c>
      <c r="M29" s="41">
        <f>SUM(M7:M28)</f>
        <v>4008.2000000000003</v>
      </c>
      <c r="N29" s="43">
        <f>SUM(N7:N27)</f>
        <v>929.6</v>
      </c>
      <c r="O29" s="41">
        <f>SUM(O7:O28)</f>
        <v>92.99999999999999</v>
      </c>
      <c r="P29" s="43">
        <v>84.3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2017-03-10T09:56:50Z</dcterms:modified>
  <cp:category/>
  <cp:version/>
  <cp:contentType/>
  <cp:contentStatus/>
</cp:coreProperties>
</file>