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60" windowWidth="16380" windowHeight="8190" tabRatio="742" activeTab="1"/>
  </bookViews>
  <sheets>
    <sheet name="подкормка" sheetId="1" r:id="rId1"/>
    <sheet name="Молоко" sheetId="2" r:id="rId2"/>
  </sheets>
  <definedNames/>
  <calcPr fullCalcOnLoad="1"/>
</workbook>
</file>

<file path=xl/sharedStrings.xml><?xml version="1.0" encoding="utf-8"?>
<sst xmlns="http://schemas.openxmlformats.org/spreadsheetml/2006/main" count="87" uniqueCount="75">
  <si>
    <t>Базарносызганский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</si>
  <si>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</si>
  <si>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</si>
  <si>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</si>
  <si>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</si>
  <si>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</si>
  <si>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</si>
  <si>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</si>
  <si>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</si>
  <si>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</si>
  <si>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</si>
  <si>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</si>
  <si>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</si>
  <si>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</si>
  <si>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</si>
  <si>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</si>
  <si>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</si>
  <si>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</si>
  <si>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</si>
  <si>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</si>
  <si>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</si>
  <si>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</si>
  <si>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</si>
  <si>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</si>
  <si>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</si>
  <si>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</si>
  <si>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</si>
  <si>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</si>
  <si>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на прошед.и тек.</t>
  </si>
  <si>
    <t>за сутки на 1</t>
  </si>
  <si>
    <t>с начала года</t>
  </si>
  <si>
    <t>за день</t>
  </si>
  <si>
    <t>с начала  года</t>
  </si>
  <si>
    <t>Факт</t>
  </si>
  <si>
    <t>Реализовано</t>
  </si>
  <si>
    <t xml:space="preserve"> корову  (кг)</t>
  </si>
  <si>
    <t>2015 г.</t>
  </si>
  <si>
    <t>г.Ульяновск</t>
  </si>
  <si>
    <t>ИТОГО:</t>
  </si>
  <si>
    <t>дату 2016 г.</t>
  </si>
  <si>
    <t>2016 г.</t>
  </si>
  <si>
    <t>было на 01.01. 2016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</si>
  <si>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</si>
  <si>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</si>
  <si>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</si>
  <si>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</si>
  <si>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</si>
  <si>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</si>
  <si>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</si>
  <si>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</si>
  <si>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</si>
  <si>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</si>
  <si>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</si>
  <si>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</si>
  <si>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</si>
  <si>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</si>
  <si>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</si>
  <si>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</si>
  <si>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</si>
  <si>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</si>
  <si>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</si>
  <si>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</si>
  <si>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</si>
  <si>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</si>
  <si>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</si>
  <si>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</si>
  <si>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</si>
  <si>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</si>
  <si>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</si>
  <si>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</si>
  <si>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</si>
  <si>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</si>
  <si>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2015году</t>
  </si>
  <si>
    <t>04.04</t>
  </si>
  <si>
    <t>05.04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</si>
</sst>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3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14" fontId="25" fillId="0" borderId="0" xfId="61" applyNumberFormat="1" applyFont="1" applyFill="1" applyBorder="1" applyAlignment="1" applyProtection="1">
      <alignment vertical="center"/>
      <protection/>
    </xf>
    <xf numFmtId="0" fontId="26" fillId="0" borderId="0" xfId="61" applyFont="1" applyFill="1" applyBorder="1" applyAlignment="1" applyProtection="1">
      <alignment vertical="center"/>
      <protection/>
    </xf>
    <xf numFmtId="14" fontId="26" fillId="0" borderId="0" xfId="61" applyNumberFormat="1" applyFont="1" applyFill="1" applyBorder="1" applyAlignment="1" applyProtection="1">
      <alignment vertical="center"/>
      <protection/>
    </xf>
    <xf numFmtId="0" fontId="22" fillId="0" borderId="0" xfId="0" applyFont="1" applyAlignment="1">
      <alignment/>
    </xf>
    <xf numFmtId="49" fontId="19" fillId="0" borderId="10" xfId="56" applyNumberFormat="1" applyFont="1" applyBorder="1" applyAlignment="1">
      <alignment horizontal="center" vertical="center"/>
      <protection/>
    </xf>
    <xf numFmtId="0" fontId="19" fillId="0" borderId="11" xfId="59" applyFont="1" applyBorder="1" applyAlignment="1" applyProtection="1">
      <alignment horizontal="center" vertical="center"/>
      <protection locked="0"/>
    </xf>
    <xf numFmtId="0" fontId="19" fillId="0" borderId="12" xfId="59" applyFont="1" applyBorder="1" applyAlignment="1" applyProtection="1">
      <alignment horizontal="center" vertical="center"/>
      <protection locked="0"/>
    </xf>
    <xf numFmtId="0" fontId="19" fillId="0" borderId="13" xfId="59" applyFont="1" applyBorder="1" applyAlignment="1" applyProtection="1">
      <alignment horizontal="center" vertical="center"/>
      <protection locked="0"/>
    </xf>
    <xf numFmtId="0" fontId="19" fillId="0" borderId="10" xfId="59" applyFont="1" applyBorder="1" applyAlignment="1" applyProtection="1">
      <alignment horizontal="center" vertical="center"/>
      <protection locked="0"/>
    </xf>
    <xf numFmtId="0" fontId="19" fillId="0" borderId="14" xfId="59" applyFont="1" applyBorder="1" applyAlignment="1" applyProtection="1">
      <alignment horizontal="center" vertical="center"/>
      <protection locked="0"/>
    </xf>
    <xf numFmtId="0" fontId="23" fillId="24" borderId="15" xfId="56" applyFont="1" applyFill="1" applyBorder="1" applyAlignment="1">
      <alignment vertical="top" wrapText="1"/>
      <protection/>
    </xf>
    <xf numFmtId="1" fontId="19" fillId="24" borderId="16" xfId="56" applyNumberFormat="1" applyFont="1" applyFill="1" applyBorder="1" applyAlignment="1">
      <alignment horizontal="center"/>
      <protection/>
    </xf>
    <xf numFmtId="1" fontId="19" fillId="24" borderId="17" xfId="56" applyNumberFormat="1" applyFont="1" applyFill="1" applyBorder="1" applyAlignment="1">
      <alignment horizontal="center"/>
      <protection/>
    </xf>
    <xf numFmtId="164" fontId="19" fillId="24" borderId="18" xfId="56" applyNumberFormat="1" applyFont="1" applyFill="1" applyBorder="1" applyAlignment="1">
      <alignment horizontal="center"/>
      <protection/>
    </xf>
    <xf numFmtId="164" fontId="19" fillId="24" borderId="17" xfId="57" applyNumberFormat="1" applyFont="1" applyFill="1" applyBorder="1" applyAlignment="1">
      <alignment horizontal="center"/>
      <protection/>
    </xf>
    <xf numFmtId="164" fontId="19" fillId="24" borderId="19" xfId="57" applyNumberFormat="1" applyFont="1" applyFill="1" applyBorder="1" applyAlignment="1">
      <alignment horizontal="center"/>
      <protection/>
    </xf>
    <xf numFmtId="164" fontId="19" fillId="24" borderId="20" xfId="59" applyNumberFormat="1" applyFont="1" applyFill="1" applyBorder="1" applyAlignment="1" applyProtection="1">
      <alignment horizontal="center" vertical="center"/>
      <protection locked="0"/>
    </xf>
    <xf numFmtId="164" fontId="19" fillId="24" borderId="18" xfId="59" applyNumberFormat="1" applyFont="1" applyFill="1" applyBorder="1" applyAlignment="1" applyProtection="1">
      <alignment horizontal="center"/>
      <protection/>
    </xf>
    <xf numFmtId="164" fontId="19" fillId="24" borderId="17" xfId="59" applyNumberFormat="1" applyFont="1" applyFill="1" applyBorder="1" applyAlignment="1" applyProtection="1">
      <alignment horizontal="center"/>
      <protection/>
    </xf>
    <xf numFmtId="164" fontId="19" fillId="24" borderId="18" xfId="59" applyNumberFormat="1" applyFont="1" applyFill="1" applyBorder="1" applyAlignment="1" applyProtection="1">
      <alignment horizontal="center"/>
      <protection locked="0"/>
    </xf>
    <xf numFmtId="164" fontId="19" fillId="24" borderId="19" xfId="59" applyNumberFormat="1" applyFont="1" applyFill="1" applyBorder="1" applyAlignment="1" applyProtection="1">
      <alignment horizontal="center"/>
      <protection locked="0"/>
    </xf>
    <xf numFmtId="0" fontId="20" fillId="0" borderId="21" xfId="0" applyNumberFormat="1" applyFont="1" applyBorder="1" applyAlignment="1">
      <alignment horizontal="center" vertical="center"/>
    </xf>
    <xf numFmtId="0" fontId="23" fillId="24" borderId="22" xfId="56" applyFont="1" applyFill="1" applyBorder="1" applyAlignment="1">
      <alignment vertical="top" wrapText="1"/>
      <protection/>
    </xf>
    <xf numFmtId="1" fontId="19" fillId="24" borderId="23" xfId="56" applyNumberFormat="1" applyFont="1" applyFill="1" applyBorder="1" applyAlignment="1">
      <alignment horizontal="center"/>
      <protection/>
    </xf>
    <xf numFmtId="1" fontId="19" fillId="24" borderId="24" xfId="56" applyNumberFormat="1" applyFont="1" applyFill="1" applyBorder="1" applyAlignment="1">
      <alignment horizontal="center"/>
      <protection/>
    </xf>
    <xf numFmtId="164" fontId="19" fillId="24" borderId="25" xfId="56" applyNumberFormat="1" applyFont="1" applyFill="1" applyBorder="1" applyAlignment="1">
      <alignment horizontal="center"/>
      <protection/>
    </xf>
    <xf numFmtId="164" fontId="19" fillId="24" borderId="24" xfId="57" applyNumberFormat="1" applyFont="1" applyFill="1" applyBorder="1" applyAlignment="1">
      <alignment horizontal="center"/>
      <protection/>
    </xf>
    <xf numFmtId="164" fontId="19" fillId="24" borderId="26" xfId="57" applyNumberFormat="1" applyFont="1" applyFill="1" applyBorder="1" applyAlignment="1">
      <alignment horizontal="center"/>
      <protection/>
    </xf>
    <xf numFmtId="164" fontId="19" fillId="24" borderId="21" xfId="59" applyNumberFormat="1" applyFont="1" applyFill="1" applyBorder="1" applyAlignment="1" applyProtection="1">
      <alignment horizontal="center" vertical="center"/>
      <protection locked="0"/>
    </xf>
    <xf numFmtId="164" fontId="19" fillId="24" borderId="25" xfId="59" applyNumberFormat="1" applyFont="1" applyFill="1" applyBorder="1" applyAlignment="1" applyProtection="1">
      <alignment horizontal="center"/>
      <protection/>
    </xf>
    <xf numFmtId="164" fontId="19" fillId="24" borderId="24" xfId="59" applyNumberFormat="1" applyFont="1" applyFill="1" applyBorder="1" applyAlignment="1" applyProtection="1">
      <alignment horizontal="center"/>
      <protection/>
    </xf>
    <xf numFmtId="164" fontId="19" fillId="24" borderId="25" xfId="59" applyNumberFormat="1" applyFont="1" applyFill="1" applyBorder="1" applyAlignment="1" applyProtection="1">
      <alignment horizontal="center"/>
      <protection locked="0"/>
    </xf>
    <xf numFmtId="164" fontId="19" fillId="24" borderId="26" xfId="59" applyNumberFormat="1" applyFont="1" applyFill="1" applyBorder="1" applyAlignment="1" applyProtection="1">
      <alignment horizontal="center"/>
      <protection locked="0"/>
    </xf>
    <xf numFmtId="0" fontId="23" fillId="0" borderId="27" xfId="56" applyFont="1" applyFill="1" applyBorder="1" applyAlignment="1">
      <alignment vertical="top" wrapText="1"/>
      <protection/>
    </xf>
    <xf numFmtId="0" fontId="19" fillId="24" borderId="28" xfId="56" applyFont="1" applyFill="1" applyBorder="1" applyAlignment="1">
      <alignment horizontal="center"/>
      <protection/>
    </xf>
    <xf numFmtId="0" fontId="19" fillId="24" borderId="29" xfId="56" applyFont="1" applyFill="1" applyBorder="1" applyAlignment="1">
      <alignment horizontal="center"/>
      <protection/>
    </xf>
    <xf numFmtId="164" fontId="19" fillId="24" borderId="30" xfId="56" applyNumberFormat="1" applyFont="1" applyFill="1" applyBorder="1" applyAlignment="1">
      <alignment horizontal="center"/>
      <protection/>
    </xf>
    <xf numFmtId="164" fontId="19" fillId="24" borderId="29" xfId="57" applyNumberFormat="1" applyFont="1" applyFill="1" applyBorder="1" applyAlignment="1">
      <alignment horizontal="center"/>
      <protection/>
    </xf>
    <xf numFmtId="164" fontId="19" fillId="24" borderId="31" xfId="57" applyNumberFormat="1" applyFont="1" applyFill="1" applyBorder="1" applyAlignment="1">
      <alignment horizontal="center"/>
      <protection/>
    </xf>
    <xf numFmtId="164" fontId="19" fillId="24" borderId="32" xfId="59" applyNumberFormat="1" applyFont="1" applyFill="1" applyBorder="1" applyAlignment="1" applyProtection="1">
      <alignment horizontal="center" vertical="center"/>
      <protection locked="0"/>
    </xf>
    <xf numFmtId="164" fontId="19" fillId="24" borderId="30" xfId="59" applyNumberFormat="1" applyFont="1" applyFill="1" applyBorder="1" applyAlignment="1" applyProtection="1">
      <alignment horizontal="center"/>
      <protection/>
    </xf>
    <xf numFmtId="164" fontId="19" fillId="24" borderId="29" xfId="59" applyNumberFormat="1" applyFont="1" applyFill="1" applyBorder="1" applyAlignment="1" applyProtection="1">
      <alignment horizontal="center"/>
      <protection/>
    </xf>
    <xf numFmtId="164" fontId="19" fillId="24" borderId="30" xfId="59" applyNumberFormat="1" applyFont="1" applyFill="1" applyBorder="1" applyAlignment="1" applyProtection="1">
      <alignment horizontal="center"/>
      <protection locked="0"/>
    </xf>
    <xf numFmtId="164" fontId="19" fillId="24" borderId="31" xfId="59" applyNumberFormat="1" applyFont="1" applyFill="1" applyBorder="1" applyAlignment="1" applyProtection="1">
      <alignment horizontal="center"/>
      <protection locked="0"/>
    </xf>
    <xf numFmtId="0" fontId="24" fillId="0" borderId="33" xfId="56" applyFont="1" applyFill="1" applyBorder="1" applyAlignment="1">
      <alignment horizontal="center" vertical="top" wrapText="1"/>
      <protection/>
    </xf>
    <xf numFmtId="1" fontId="20" fillId="0" borderId="34" xfId="56" applyNumberFormat="1" applyFont="1" applyBorder="1" applyAlignment="1">
      <alignment horizontal="center"/>
      <protection/>
    </xf>
    <xf numFmtId="1" fontId="20" fillId="0" borderId="35" xfId="56" applyNumberFormat="1" applyFont="1" applyBorder="1" applyAlignment="1">
      <alignment horizontal="center"/>
      <protection/>
    </xf>
    <xf numFmtId="164" fontId="20" fillId="24" borderId="36" xfId="56" applyNumberFormat="1" applyFont="1" applyFill="1" applyBorder="1" applyAlignment="1">
      <alignment horizontal="center"/>
      <protection/>
    </xf>
    <xf numFmtId="164" fontId="20" fillId="0" borderId="35" xfId="56" applyNumberFormat="1" applyFont="1" applyBorder="1" applyAlignment="1">
      <alignment horizontal="center"/>
      <protection/>
    </xf>
    <xf numFmtId="164" fontId="20" fillId="0" borderId="37" xfId="56" applyNumberFormat="1" applyFont="1" applyBorder="1" applyAlignment="1">
      <alignment horizontal="center"/>
      <protection/>
    </xf>
    <xf numFmtId="164" fontId="20" fillId="0" borderId="38" xfId="56" applyNumberFormat="1" applyFont="1" applyBorder="1" applyAlignment="1">
      <alignment horizontal="center"/>
      <protection/>
    </xf>
    <xf numFmtId="164" fontId="20" fillId="0" borderId="36" xfId="56" applyNumberFormat="1" applyFont="1" applyBorder="1" applyAlignment="1">
      <alignment horizontal="center"/>
      <protection/>
    </xf>
    <xf numFmtId="164" fontId="20" fillId="24" borderId="36" xfId="59" applyNumberFormat="1" applyFont="1" applyFill="1" applyBorder="1" applyAlignment="1" applyProtection="1">
      <alignment horizontal="center" vertical="center"/>
      <protection locked="0"/>
    </xf>
    <xf numFmtId="164" fontId="20" fillId="0" borderId="39" xfId="59" applyNumberFormat="1" applyFont="1" applyBorder="1" applyAlignment="1" applyProtection="1">
      <alignment horizontal="center" vertical="center"/>
      <protection locked="0"/>
    </xf>
    <xf numFmtId="164" fontId="19" fillId="25" borderId="40" xfId="59" applyNumberFormat="1" applyFont="1" applyFill="1" applyBorder="1" applyAlignment="1" applyProtection="1">
      <alignment horizontal="center" vertical="center"/>
      <protection locked="0"/>
    </xf>
    <xf numFmtId="164" fontId="19" fillId="25" borderId="41" xfId="59" applyNumberFormat="1" applyFont="1" applyFill="1" applyBorder="1" applyAlignment="1" applyProtection="1">
      <alignment horizontal="center" vertical="center"/>
      <protection locked="0"/>
    </xf>
    <xf numFmtId="164" fontId="19" fillId="25" borderId="42" xfId="59" applyNumberFormat="1" applyFont="1" applyFill="1" applyBorder="1" applyAlignment="1" applyProtection="1">
      <alignment horizontal="center" vertical="center"/>
      <protection locked="0"/>
    </xf>
    <xf numFmtId="164" fontId="19" fillId="25" borderId="40" xfId="55" applyNumberFormat="1" applyFont="1" applyFill="1" applyBorder="1" applyAlignment="1">
      <alignment horizontal="center"/>
      <protection/>
    </xf>
    <xf numFmtId="164" fontId="19" fillId="25" borderId="41" xfId="55" applyNumberFormat="1" applyFont="1" applyFill="1" applyBorder="1" applyAlignment="1">
      <alignment horizontal="center"/>
      <protection/>
    </xf>
    <xf numFmtId="164" fontId="19" fillId="25" borderId="42" xfId="55" applyNumberFormat="1" applyFont="1" applyFill="1" applyBorder="1" applyAlignment="1">
      <alignment horizontal="center"/>
      <protection/>
    </xf>
    <xf numFmtId="164" fontId="20" fillId="25" borderId="43" xfId="55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44" xfId="53" applyFont="1" applyBorder="1" applyAlignment="1">
      <alignment vertical="center" wrapText="1"/>
      <protection/>
    </xf>
    <xf numFmtId="0" fontId="19" fillId="0" borderId="45" xfId="53" applyFont="1" applyBorder="1" applyAlignment="1">
      <alignment horizontal="center" vertical="center" wrapText="1"/>
      <protection/>
    </xf>
    <xf numFmtId="0" fontId="19" fillId="0" borderId="46" xfId="53" applyFont="1" applyFill="1" applyBorder="1" applyAlignment="1">
      <alignment vertical="top" wrapText="1"/>
      <protection/>
    </xf>
    <xf numFmtId="0" fontId="19" fillId="0" borderId="47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51" xfId="53" applyFont="1" applyFill="1" applyBorder="1" applyAlignment="1">
      <alignment vertical="top" wrapText="1"/>
      <protection/>
    </xf>
    <xf numFmtId="0" fontId="19" fillId="0" borderId="52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164" fontId="19" fillId="0" borderId="53" xfId="0" applyNumberFormat="1" applyFont="1" applyBorder="1" applyAlignment="1">
      <alignment horizontal="center"/>
    </xf>
    <xf numFmtId="1" fontId="19" fillId="0" borderId="52" xfId="0" applyNumberFormat="1" applyFont="1" applyBorder="1" applyAlignment="1">
      <alignment horizontal="center" vertical="center" wrapText="1"/>
    </xf>
    <xf numFmtId="164" fontId="19" fillId="0" borderId="54" xfId="0" applyNumberFormat="1" applyFont="1" applyBorder="1" applyAlignment="1">
      <alignment horizontal="center" vertical="center" wrapText="1"/>
    </xf>
    <xf numFmtId="164" fontId="19" fillId="0" borderId="52" xfId="0" applyNumberFormat="1" applyFont="1" applyBorder="1" applyAlignment="1">
      <alignment horizontal="center" vertical="center" wrapText="1"/>
    </xf>
    <xf numFmtId="1" fontId="19" fillId="0" borderId="54" xfId="0" applyNumberFormat="1" applyFont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/>
    </xf>
    <xf numFmtId="0" fontId="19" fillId="0" borderId="55" xfId="0" applyFont="1" applyFill="1" applyBorder="1" applyAlignment="1">
      <alignment horizontal="center"/>
    </xf>
    <xf numFmtId="0" fontId="19" fillId="0" borderId="56" xfId="53" applyFont="1" applyFill="1" applyBorder="1" applyAlignment="1">
      <alignment vertical="top" wrapText="1"/>
      <protection/>
    </xf>
    <xf numFmtId="0" fontId="19" fillId="0" borderId="57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58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20" fillId="0" borderId="60" xfId="53" applyFont="1" applyBorder="1" applyAlignment="1">
      <alignment vertical="top" wrapText="1"/>
      <protection/>
    </xf>
    <xf numFmtId="0" fontId="20" fillId="0" borderId="61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19" fillId="0" borderId="63" xfId="53" applyFont="1" applyBorder="1" applyAlignment="1">
      <alignment vertical="top" wrapText="1"/>
      <protection/>
    </xf>
    <xf numFmtId="0" fontId="19" fillId="0" borderId="64" xfId="0" applyFont="1" applyBorder="1" applyAlignment="1">
      <alignment horizontal="center"/>
    </xf>
    <xf numFmtId="0" fontId="19" fillId="0" borderId="65" xfId="0" applyFont="1" applyBorder="1" applyAlignment="1">
      <alignment horizontal="center"/>
    </xf>
    <xf numFmtId="0" fontId="19" fillId="0" borderId="61" xfId="0" applyFont="1" applyBorder="1" applyAlignment="1">
      <alignment horizontal="center" vertical="center" wrapText="1"/>
    </xf>
    <xf numFmtId="0" fontId="19" fillId="0" borderId="66" xfId="0" applyFont="1" applyBorder="1" applyAlignment="1">
      <alignment horizontal="center" vertical="center" wrapText="1"/>
    </xf>
    <xf numFmtId="164" fontId="19" fillId="0" borderId="65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67" xfId="53" applyFont="1" applyBorder="1" applyAlignment="1">
      <alignment horizontal="center" vertical="center" wrapText="1"/>
      <protection/>
    </xf>
    <xf numFmtId="0" fontId="19" fillId="0" borderId="68" xfId="53" applyFont="1" applyBorder="1" applyAlignment="1">
      <alignment horizontal="center" vertical="center" wrapText="1"/>
      <protection/>
    </xf>
    <xf numFmtId="0" fontId="19" fillId="0" borderId="69" xfId="0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 wrapText="1"/>
    </xf>
    <xf numFmtId="0" fontId="19" fillId="0" borderId="72" xfId="0" applyFont="1" applyBorder="1" applyAlignment="1">
      <alignment horizontal="center" vertical="center" wrapText="1"/>
    </xf>
    <xf numFmtId="0" fontId="19" fillId="0" borderId="72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73" xfId="53" applyFont="1" applyBorder="1" applyAlignment="1">
      <alignment horizontal="center" vertical="center" wrapText="1"/>
      <protection/>
    </xf>
    <xf numFmtId="0" fontId="19" fillId="0" borderId="74" xfId="53" applyFont="1" applyBorder="1" applyAlignment="1">
      <alignment horizontal="center" vertical="center" wrapText="1"/>
      <protection/>
    </xf>
    <xf numFmtId="0" fontId="19" fillId="0" borderId="34" xfId="59" applyFont="1" applyBorder="1" applyAlignment="1" applyProtection="1">
      <alignment horizontal="center" vertical="center" wrapText="1"/>
      <protection locked="0"/>
    </xf>
    <xf numFmtId="14" fontId="25" fillId="0" borderId="0" xfId="61" applyNumberFormat="1" applyFont="1" applyFill="1" applyBorder="1" applyAlignment="1" applyProtection="1">
      <alignment horizontal="center" vertical="center"/>
      <protection/>
    </xf>
    <xf numFmtId="0" fontId="20" fillId="0" borderId="37" xfId="61" applyFont="1" applyFill="1" applyBorder="1" applyAlignment="1" applyProtection="1">
      <alignment horizontal="center" vertical="center"/>
      <protection/>
    </xf>
    <xf numFmtId="14" fontId="20" fillId="0" borderId="37" xfId="61" applyNumberFormat="1" applyFont="1" applyFill="1" applyBorder="1" applyAlignment="1" applyProtection="1">
      <alignment horizontal="center" vertical="center"/>
      <protection/>
    </xf>
    <xf numFmtId="0" fontId="20" fillId="0" borderId="34" xfId="59" applyFont="1" applyBorder="1" applyAlignment="1" applyProtection="1">
      <alignment horizontal="center"/>
      <protection locked="0"/>
    </xf>
    <xf numFmtId="0" fontId="25" fillId="0" borderId="0" xfId="61" applyFont="1" applyFill="1" applyBorder="1" applyAlignment="1" applyProtection="1">
      <alignment horizontal="center" vertical="center"/>
      <protection/>
    </xf>
    <xf numFmtId="0" fontId="20" fillId="0" borderId="33" xfId="59" applyFont="1" applyFill="1" applyBorder="1" applyAlignment="1" applyProtection="1">
      <alignment horizontal="center" vertical="center" wrapText="1"/>
      <protection locked="0"/>
    </xf>
    <xf numFmtId="0" fontId="19" fillId="0" borderId="75" xfId="59" applyFont="1" applyBorder="1" applyAlignment="1" applyProtection="1">
      <alignment horizontal="center"/>
      <protection locked="0"/>
    </xf>
    <xf numFmtId="0" fontId="19" fillId="0" borderId="76" xfId="59" applyFont="1" applyBorder="1" applyAlignment="1" applyProtection="1">
      <alignment horizontal="center"/>
      <protection locked="0"/>
    </xf>
    <xf numFmtId="0" fontId="20" fillId="0" borderId="77" xfId="56" applyFont="1" applyBorder="1" applyAlignment="1">
      <alignment horizontal="center" vertical="center"/>
      <protection/>
    </xf>
    <xf numFmtId="0" fontId="19" fillId="0" borderId="16" xfId="56" applyFont="1" applyBorder="1" applyAlignment="1">
      <alignment horizontal="center"/>
      <protection/>
    </xf>
    <xf numFmtId="0" fontId="20" fillId="0" borderId="78" xfId="60" applyFont="1" applyBorder="1" applyAlignment="1" applyProtection="1">
      <alignment horizontal="left" vertical="center"/>
      <protection locked="0"/>
    </xf>
    <xf numFmtId="0" fontId="19" fillId="0" borderId="79" xfId="56" applyFont="1" applyBorder="1" applyAlignment="1">
      <alignment horizontal="center"/>
      <protection/>
    </xf>
    <xf numFmtId="0" fontId="19" fillId="0" borderId="0" xfId="59" applyFont="1" applyBorder="1" applyAlignment="1" applyProtection="1">
      <alignment horizontal="center"/>
      <protection locked="0"/>
    </xf>
    <xf numFmtId="0" fontId="19" fillId="0" borderId="15" xfId="59" applyFont="1" applyBorder="1" applyAlignment="1" applyProtection="1">
      <alignment horizontal="center"/>
      <protection locked="0"/>
    </xf>
    <xf numFmtId="0" fontId="19" fillId="0" borderId="75" xfId="59" applyFont="1" applyBorder="1" applyAlignment="1" applyProtection="1">
      <alignment horizontal="center" vertical="center"/>
      <protection locked="0"/>
    </xf>
    <xf numFmtId="0" fontId="19" fillId="0" borderId="80" xfId="60" applyFont="1" applyBorder="1" applyAlignment="1" applyProtection="1">
      <alignment horizontal="center"/>
      <protection locked="0"/>
    </xf>
    <xf numFmtId="0" fontId="19" fillId="0" borderId="81" xfId="60" applyFont="1" applyBorder="1" applyAlignment="1" applyProtection="1">
      <alignment horizontal="center"/>
      <protection locked="0"/>
    </xf>
    <xf numFmtId="0" fontId="19" fillId="0" borderId="23" xfId="59" applyFont="1" applyBorder="1" applyAlignment="1" applyProtection="1">
      <alignment horizontal="center" vertical="center"/>
      <protection locked="0"/>
    </xf>
    <xf numFmtId="0" fontId="19" fillId="0" borderId="82" xfId="59" applyFont="1" applyBorder="1" applyAlignment="1" applyProtection="1">
      <alignment horizontal="center" vertical="center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Общая сводка" xfId="59"/>
    <cellStyle name="Обычный_Сводка" xfId="60"/>
    <cellStyle name="Обычный_Сводка1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">
      <selection activeCell="F13" sqref="F13"/>
    </sheetView>
  </sheetViews>
  <sheetFormatPr defaultColWidth="9.00390625" defaultRowHeight="12.75"/>
  <cols>
    <col min="1" max="1" width="29.75390625" style="0" customWidth="1"/>
    <col min="2" max="2" width="13.125" style="0" customWidth="1"/>
    <col min="3" max="3" width="14.125" style="0" customWidth="1"/>
    <col min="4" max="4" width="6.00390625" style="0" customWidth="1"/>
    <col min="5" max="5" width="11.25390625" style="0" customWidth="1"/>
    <col min="6" max="6" width="14.00390625" style="0" customWidth="1"/>
  </cols>
  <sheetData>
    <row r="1" spans="1:6" ht="15.75">
      <c r="A1" s="97" t="s">
        <v>42</v>
      </c>
      <c r="B1" s="97"/>
      <c r="C1" s="97"/>
      <c r="D1" s="97"/>
      <c r="E1" s="97"/>
      <c r="F1" s="64"/>
    </row>
    <row r="2" spans="1:6" ht="16.5" thickBot="1">
      <c r="A2" s="65"/>
      <c r="B2" s="65"/>
      <c r="C2" s="65"/>
      <c r="D2" s="65"/>
      <c r="E2" s="65"/>
      <c r="F2" s="64">
        <v>42465</v>
      </c>
    </row>
    <row r="3" spans="1:6" ht="15.75">
      <c r="A3" s="98" t="s">
        <v>43</v>
      </c>
      <c r="B3" s="100" t="s">
        <v>44</v>
      </c>
      <c r="C3" s="101"/>
      <c r="D3" s="101"/>
      <c r="E3" s="101"/>
      <c r="F3" s="102"/>
    </row>
    <row r="4" spans="1:6" ht="15.75">
      <c r="A4" s="99"/>
      <c r="B4" s="103" t="s">
        <v>45</v>
      </c>
      <c r="C4" s="103" t="s">
        <v>46</v>
      </c>
      <c r="D4" s="105" t="s">
        <v>47</v>
      </c>
      <c r="E4" s="107" t="s">
        <v>48</v>
      </c>
      <c r="F4" s="108"/>
    </row>
    <row r="5" spans="1:6" ht="32.25" thickBot="1">
      <c r="A5" s="99"/>
      <c r="B5" s="104"/>
      <c r="C5" s="104"/>
      <c r="D5" s="106"/>
      <c r="E5" s="66" t="s">
        <v>49</v>
      </c>
      <c r="F5" s="67" t="s">
        <v>50</v>
      </c>
    </row>
    <row r="6" spans="1:6" ht="15.75">
      <c r="A6" s="68"/>
      <c r="B6" s="69"/>
      <c r="C6" s="70"/>
      <c r="D6" s="70"/>
      <c r="E6" s="71"/>
      <c r="F6" s="72"/>
    </row>
    <row r="7" spans="1:6" ht="19.5" customHeight="1">
      <c r="A7" s="73" t="s">
        <v>51</v>
      </c>
      <c r="B7" s="74">
        <v>4211</v>
      </c>
      <c r="C7" s="75"/>
      <c r="D7" s="76"/>
      <c r="E7" s="77"/>
      <c r="F7" s="78"/>
    </row>
    <row r="8" spans="1:6" ht="18.75" customHeight="1">
      <c r="A8" s="73" t="s">
        <v>52</v>
      </c>
      <c r="B8" s="74">
        <v>9825</v>
      </c>
      <c r="C8" s="75">
        <v>1300</v>
      </c>
      <c r="D8" s="76">
        <f>C8/B8*100</f>
        <v>13.231552162849871</v>
      </c>
      <c r="E8" s="79"/>
      <c r="F8" s="80">
        <v>1</v>
      </c>
    </row>
    <row r="9" spans="1:6" ht="18" customHeight="1">
      <c r="A9" s="73" t="s">
        <v>53</v>
      </c>
      <c r="B9" s="74">
        <v>2630</v>
      </c>
      <c r="C9" s="75">
        <v>700</v>
      </c>
      <c r="D9" s="76">
        <f>C9/B9*100</f>
        <v>26.61596958174905</v>
      </c>
      <c r="E9" s="79"/>
      <c r="F9" s="78"/>
    </row>
    <row r="10" spans="1:6" ht="19.5" customHeight="1">
      <c r="A10" s="73" t="s">
        <v>54</v>
      </c>
      <c r="B10" s="81">
        <v>9069</v>
      </c>
      <c r="C10" s="75"/>
      <c r="D10" s="76"/>
      <c r="E10" s="79"/>
      <c r="F10" s="80"/>
    </row>
    <row r="11" spans="1:6" ht="21" customHeight="1">
      <c r="A11" s="73" t="s">
        <v>55</v>
      </c>
      <c r="B11" s="81">
        <v>13765</v>
      </c>
      <c r="C11" s="75"/>
      <c r="D11" s="76"/>
      <c r="E11" s="79"/>
      <c r="F11" s="80"/>
    </row>
    <row r="12" spans="1:6" ht="18.75" customHeight="1">
      <c r="A12" s="73" t="s">
        <v>56</v>
      </c>
      <c r="B12" s="81">
        <v>27971</v>
      </c>
      <c r="C12" s="75">
        <v>1200</v>
      </c>
      <c r="D12" s="76">
        <f>C12/B12*100</f>
        <v>4.290157663294126</v>
      </c>
      <c r="E12" s="79"/>
      <c r="F12" s="78">
        <v>2</v>
      </c>
    </row>
    <row r="13" spans="1:6" ht="19.5" customHeight="1">
      <c r="A13" s="73" t="s">
        <v>57</v>
      </c>
      <c r="B13" s="74">
        <v>36937</v>
      </c>
      <c r="C13" s="75">
        <v>720</v>
      </c>
      <c r="D13" s="76"/>
      <c r="E13" s="77">
        <v>3</v>
      </c>
      <c r="F13" s="80"/>
    </row>
    <row r="14" spans="1:6" ht="19.5" customHeight="1">
      <c r="A14" s="73" t="s">
        <v>58</v>
      </c>
      <c r="B14" s="74">
        <v>13799</v>
      </c>
      <c r="C14" s="75">
        <v>3000</v>
      </c>
      <c r="D14" s="76">
        <f>C14/B14*100</f>
        <v>21.74070584824987</v>
      </c>
      <c r="E14" s="77">
        <v>1</v>
      </c>
      <c r="F14" s="80">
        <v>8</v>
      </c>
    </row>
    <row r="15" spans="1:6" ht="18" customHeight="1">
      <c r="A15" s="73" t="s">
        <v>59</v>
      </c>
      <c r="B15" s="81">
        <v>12503</v>
      </c>
      <c r="C15" s="75">
        <v>1500</v>
      </c>
      <c r="D15" s="76">
        <f>C15/B15*100</f>
        <v>11.997120691034151</v>
      </c>
      <c r="E15" s="79"/>
      <c r="F15" s="80">
        <v>7</v>
      </c>
    </row>
    <row r="16" spans="1:6" ht="21.75" customHeight="1">
      <c r="A16" s="73" t="s">
        <v>60</v>
      </c>
      <c r="B16" s="82">
        <v>10604</v>
      </c>
      <c r="C16" s="75">
        <v>1820</v>
      </c>
      <c r="D16" s="76">
        <f>C16/B16*100</f>
        <v>17.163334590720485</v>
      </c>
      <c r="E16" s="77"/>
      <c r="F16" s="80"/>
    </row>
    <row r="17" spans="1:6" ht="18.75" customHeight="1">
      <c r="A17" s="73" t="s">
        <v>61</v>
      </c>
      <c r="B17" s="81">
        <v>6250</v>
      </c>
      <c r="C17" s="75"/>
      <c r="D17" s="76"/>
      <c r="E17" s="79"/>
      <c r="F17" s="78"/>
    </row>
    <row r="18" spans="1:6" ht="21" customHeight="1">
      <c r="A18" s="73" t="s">
        <v>62</v>
      </c>
      <c r="B18" s="81">
        <v>11369</v>
      </c>
      <c r="C18" s="75"/>
      <c r="D18" s="76"/>
      <c r="E18" s="79"/>
      <c r="F18" s="80"/>
    </row>
    <row r="19" spans="1:6" ht="21" customHeight="1">
      <c r="A19" s="73" t="s">
        <v>63</v>
      </c>
      <c r="B19" s="74">
        <v>6662</v>
      </c>
      <c r="C19" s="75"/>
      <c r="D19" s="76"/>
      <c r="E19" s="79"/>
      <c r="F19" s="78"/>
    </row>
    <row r="20" spans="1:6" ht="21.75" customHeight="1">
      <c r="A20" s="73" t="s">
        <v>64</v>
      </c>
      <c r="B20" s="74">
        <v>7815</v>
      </c>
      <c r="C20" s="75"/>
      <c r="D20" s="76"/>
      <c r="E20" s="79"/>
      <c r="F20" s="78"/>
    </row>
    <row r="21" spans="1:6" ht="18" customHeight="1">
      <c r="A21" s="73" t="s">
        <v>65</v>
      </c>
      <c r="B21" s="81">
        <v>15543</v>
      </c>
      <c r="C21" s="75">
        <v>1500</v>
      </c>
      <c r="D21" s="76">
        <f>C21/B21*100</f>
        <v>9.650646593321753</v>
      </c>
      <c r="E21" s="77"/>
      <c r="F21" s="80"/>
    </row>
    <row r="22" spans="1:6" ht="20.25" customHeight="1">
      <c r="A22" s="73" t="s">
        <v>66</v>
      </c>
      <c r="B22" s="81">
        <v>16252</v>
      </c>
      <c r="C22" s="75">
        <v>2884</v>
      </c>
      <c r="D22" s="76">
        <f>C22/B22*100</f>
        <v>17.74550824513906</v>
      </c>
      <c r="E22" s="77"/>
      <c r="F22" s="80">
        <v>3</v>
      </c>
    </row>
    <row r="23" spans="1:6" ht="19.5" customHeight="1">
      <c r="A23" s="73" t="s">
        <v>67</v>
      </c>
      <c r="B23" s="74">
        <v>5064</v>
      </c>
      <c r="C23" s="75"/>
      <c r="D23" s="76"/>
      <c r="E23" s="79"/>
      <c r="F23" s="78"/>
    </row>
    <row r="24" spans="1:6" ht="19.5" customHeight="1">
      <c r="A24" s="73" t="s">
        <v>68</v>
      </c>
      <c r="B24" s="74">
        <v>16867</v>
      </c>
      <c r="C24" s="75">
        <v>1447</v>
      </c>
      <c r="D24" s="76">
        <f>C24/B24*100</f>
        <v>8.578881840279836</v>
      </c>
      <c r="E24" s="77"/>
      <c r="F24" s="80"/>
    </row>
    <row r="25" spans="1:6" ht="20.25" customHeight="1">
      <c r="A25" s="73" t="s">
        <v>69</v>
      </c>
      <c r="B25" s="74">
        <v>16419</v>
      </c>
      <c r="C25" s="75">
        <v>190</v>
      </c>
      <c r="D25" s="76">
        <f>C25/B25*100</f>
        <v>1.157195931542725</v>
      </c>
      <c r="E25" s="79"/>
      <c r="F25" s="80">
        <v>2</v>
      </c>
    </row>
    <row r="26" spans="1:6" ht="21.75" customHeight="1">
      <c r="A26" s="73" t="s">
        <v>70</v>
      </c>
      <c r="B26" s="74">
        <v>23001</v>
      </c>
      <c r="C26" s="75"/>
      <c r="D26" s="76"/>
      <c r="E26" s="77"/>
      <c r="F26" s="80"/>
    </row>
    <row r="27" spans="1:6" ht="1.5" customHeight="1" thickBot="1">
      <c r="A27" s="83"/>
      <c r="B27" s="84"/>
      <c r="C27" s="85"/>
      <c r="D27" s="85"/>
      <c r="E27" s="86"/>
      <c r="F27" s="87"/>
    </row>
    <row r="28" spans="1:6" ht="18.75" customHeight="1" thickBot="1">
      <c r="A28" s="88" t="s">
        <v>71</v>
      </c>
      <c r="B28" s="89">
        <f>SUM(B6:B27)</f>
        <v>266556</v>
      </c>
      <c r="C28" s="90">
        <f>SUM(C6:C26)</f>
        <v>16261</v>
      </c>
      <c r="D28" s="76">
        <f>C28/B28*100</f>
        <v>6.100406668767539</v>
      </c>
      <c r="E28" s="90">
        <f>SUM(E6:E26)</f>
        <v>4</v>
      </c>
      <c r="F28" s="90">
        <f>SUM(F6:F26)</f>
        <v>23</v>
      </c>
    </row>
    <row r="29" spans="1:6" ht="18" customHeight="1" thickBot="1">
      <c r="A29" s="91" t="s">
        <v>72</v>
      </c>
      <c r="B29" s="92">
        <v>291766</v>
      </c>
      <c r="C29" s="93">
        <v>43609</v>
      </c>
      <c r="D29" s="96">
        <v>14.946566769260297</v>
      </c>
      <c r="E29" s="94">
        <v>5</v>
      </c>
      <c r="F29" s="95">
        <v>61</v>
      </c>
    </row>
  </sheetData>
  <sheetProtection/>
  <mergeCells count="7">
    <mergeCell ref="A1:E1"/>
    <mergeCell ref="A3:A5"/>
    <mergeCell ref="B3:F3"/>
    <mergeCell ref="B4:B5"/>
    <mergeCell ref="C4:C5"/>
    <mergeCell ref="D4:D5"/>
    <mergeCell ref="E4:F4"/>
  </mergeCells>
  <printOptions/>
  <pageMargins left="0" right="0" top="0.1968503937007874" bottom="0.1968503937007874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tabSelected="1" view="pageBreakPreview" zoomScaleSheetLayoutView="100" zoomScalePageLayoutView="0" workbookViewId="0" topLeftCell="A1">
      <selection activeCell="M23" sqref="M23"/>
    </sheetView>
  </sheetViews>
  <sheetFormatPr defaultColWidth="9.00390625" defaultRowHeight="12.75"/>
  <cols>
    <col min="1" max="1" width="21.125" style="2" customWidth="1"/>
    <col min="2" max="2" width="8.875" style="1" customWidth="1"/>
    <col min="3" max="3" width="7.75390625" style="1" customWidth="1"/>
    <col min="4" max="4" width="9.25390625" style="1" customWidth="1"/>
    <col min="5" max="6" width="9.375" style="1" customWidth="1"/>
    <col min="7" max="10" width="7.25390625" style="1" customWidth="1"/>
    <col min="11" max="11" width="8.375" style="1" customWidth="1"/>
    <col min="12" max="12" width="8.625" style="1" customWidth="1"/>
    <col min="13" max="13" width="9.00390625" style="1" customWidth="1"/>
    <col min="14" max="14" width="9.375" style="1" customWidth="1"/>
    <col min="15" max="15" width="7.75390625" style="1" customWidth="1"/>
    <col min="16" max="16" width="8.00390625" style="1" customWidth="1"/>
    <col min="17" max="17" width="8.75390625" style="1" hidden="1" customWidth="1"/>
    <col min="18" max="16384" width="9.125" style="1" customWidth="1"/>
  </cols>
  <sheetData>
    <row r="1" spans="1:19" s="2" customFormat="1" ht="18.75">
      <c r="A1" s="114" t="s">
        <v>22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3"/>
      <c r="O1" s="110">
        <v>42465</v>
      </c>
      <c r="P1" s="110"/>
      <c r="Q1" s="4"/>
      <c r="R1" s="4"/>
      <c r="S1" s="4"/>
    </row>
    <row r="2" spans="1:19" s="2" customFormat="1" ht="16.5" customHeight="1">
      <c r="A2" s="111" t="s">
        <v>23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  <c r="O2" s="112"/>
      <c r="P2" s="112"/>
      <c r="Q2" s="5"/>
      <c r="R2" s="5"/>
      <c r="S2" s="5"/>
    </row>
    <row r="3" spans="1:19" ht="16.5" customHeight="1">
      <c r="A3" s="115" t="s">
        <v>24</v>
      </c>
      <c r="B3" s="113" t="s">
        <v>21</v>
      </c>
      <c r="C3" s="113"/>
      <c r="D3" s="113"/>
      <c r="E3" s="118" t="s">
        <v>25</v>
      </c>
      <c r="F3" s="118"/>
      <c r="G3" s="118"/>
      <c r="H3" s="118"/>
      <c r="I3" s="118"/>
      <c r="J3" s="118"/>
      <c r="K3" s="120" t="s">
        <v>26</v>
      </c>
      <c r="L3" s="120"/>
      <c r="M3" s="113" t="s">
        <v>27</v>
      </c>
      <c r="N3" s="113"/>
      <c r="O3" s="113"/>
      <c r="P3" s="113"/>
      <c r="Q3" s="6"/>
      <c r="R3" s="6"/>
      <c r="S3" s="6"/>
    </row>
    <row r="4" spans="1:19" ht="16.5" customHeight="1">
      <c r="A4" s="115"/>
      <c r="B4" s="109" t="s">
        <v>41</v>
      </c>
      <c r="C4" s="122" t="s">
        <v>28</v>
      </c>
      <c r="D4" s="122"/>
      <c r="E4" s="118"/>
      <c r="F4" s="118"/>
      <c r="G4" s="118"/>
      <c r="H4" s="118"/>
      <c r="I4" s="118"/>
      <c r="J4" s="118"/>
      <c r="K4" s="117" t="s">
        <v>29</v>
      </c>
      <c r="L4" s="117"/>
      <c r="M4" s="126" t="s">
        <v>30</v>
      </c>
      <c r="N4" s="126"/>
      <c r="O4" s="125" t="s">
        <v>31</v>
      </c>
      <c r="P4" s="125"/>
      <c r="Q4" s="6"/>
      <c r="R4" s="6"/>
      <c r="S4" s="6"/>
    </row>
    <row r="5" spans="1:19" ht="15.75">
      <c r="A5" s="115"/>
      <c r="B5" s="109"/>
      <c r="C5" s="116" t="s">
        <v>39</v>
      </c>
      <c r="D5" s="116"/>
      <c r="E5" s="123" t="s">
        <v>32</v>
      </c>
      <c r="F5" s="123"/>
      <c r="G5" s="119" t="s">
        <v>33</v>
      </c>
      <c r="H5" s="119"/>
      <c r="I5" s="121" t="s">
        <v>34</v>
      </c>
      <c r="J5" s="121"/>
      <c r="K5" s="124" t="s">
        <v>35</v>
      </c>
      <c r="L5" s="124"/>
      <c r="M5" s="127" t="s">
        <v>33</v>
      </c>
      <c r="N5" s="127"/>
      <c r="O5" s="128" t="s">
        <v>33</v>
      </c>
      <c r="P5" s="128"/>
      <c r="Q5" s="6"/>
      <c r="R5" s="6"/>
      <c r="S5" s="6"/>
    </row>
    <row r="6" spans="1:19" ht="16.5" thickBot="1">
      <c r="A6" s="115"/>
      <c r="B6" s="109"/>
      <c r="C6" s="7" t="s">
        <v>73</v>
      </c>
      <c r="D6" s="7" t="s">
        <v>74</v>
      </c>
      <c r="E6" s="8" t="s">
        <v>40</v>
      </c>
      <c r="F6" s="9" t="s">
        <v>36</v>
      </c>
      <c r="G6" s="8" t="s">
        <v>40</v>
      </c>
      <c r="H6" s="9" t="s">
        <v>36</v>
      </c>
      <c r="I6" s="8" t="s">
        <v>40</v>
      </c>
      <c r="J6" s="10" t="s">
        <v>36</v>
      </c>
      <c r="K6" s="8" t="s">
        <v>40</v>
      </c>
      <c r="L6" s="11" t="s">
        <v>36</v>
      </c>
      <c r="M6" s="8" t="s">
        <v>40</v>
      </c>
      <c r="N6" s="9" t="s">
        <v>36</v>
      </c>
      <c r="O6" s="12" t="s">
        <v>40</v>
      </c>
      <c r="P6" s="9" t="s">
        <v>36</v>
      </c>
      <c r="Q6" s="6"/>
      <c r="R6" s="6"/>
      <c r="S6" s="6"/>
    </row>
    <row r="7" spans="1:19" ht="15.75">
      <c r="A7" s="13" t="s">
        <v>0</v>
      </c>
      <c r="B7" s="14">
        <v>56</v>
      </c>
      <c r="C7" s="15">
        <v>56</v>
      </c>
      <c r="D7" s="15">
        <v>56</v>
      </c>
      <c r="E7" s="16">
        <v>28</v>
      </c>
      <c r="F7" s="60">
        <v>31.6</v>
      </c>
      <c r="G7" s="16">
        <v>0.4</v>
      </c>
      <c r="H7" s="17">
        <v>0.4</v>
      </c>
      <c r="I7" s="16">
        <v>0.3</v>
      </c>
      <c r="J7" s="18">
        <v>0.3</v>
      </c>
      <c r="K7" s="19">
        <f aca="true" t="shared" si="0" ref="K7:K28">G7/D7*1000</f>
        <v>7.142857142857143</v>
      </c>
      <c r="L7" s="57">
        <v>7.142857142857143</v>
      </c>
      <c r="M7" s="20">
        <v>6.5</v>
      </c>
      <c r="N7" s="21">
        <v>6.5</v>
      </c>
      <c r="O7" s="22">
        <v>0.5</v>
      </c>
      <c r="P7" s="23">
        <v>0.5</v>
      </c>
      <c r="Q7" s="24">
        <v>0</v>
      </c>
      <c r="R7" s="6"/>
      <c r="S7" s="6"/>
    </row>
    <row r="8" spans="1:19" ht="15.75">
      <c r="A8" s="25" t="s">
        <v>15</v>
      </c>
      <c r="B8" s="26">
        <v>1004</v>
      </c>
      <c r="C8" s="27">
        <v>1011</v>
      </c>
      <c r="D8" s="27">
        <v>1011</v>
      </c>
      <c r="E8" s="28">
        <v>637</v>
      </c>
      <c r="F8" s="61">
        <v>687.3</v>
      </c>
      <c r="G8" s="28">
        <v>9.3</v>
      </c>
      <c r="H8" s="29">
        <v>8.7</v>
      </c>
      <c r="I8" s="28">
        <v>7</v>
      </c>
      <c r="J8" s="30">
        <v>7.3</v>
      </c>
      <c r="K8" s="31">
        <f t="shared" si="0"/>
        <v>9.198813056379823</v>
      </c>
      <c r="L8" s="58">
        <v>9.375</v>
      </c>
      <c r="M8" s="32">
        <v>198.5</v>
      </c>
      <c r="N8" s="33">
        <v>245.5</v>
      </c>
      <c r="O8" s="34">
        <v>3</v>
      </c>
      <c r="P8" s="35">
        <v>3</v>
      </c>
      <c r="Q8" s="24">
        <v>1787.7</v>
      </c>
      <c r="R8" s="6"/>
      <c r="S8" s="6"/>
    </row>
    <row r="9" spans="1:19" ht="15.75">
      <c r="A9" s="25" t="s">
        <v>16</v>
      </c>
      <c r="B9" s="26">
        <v>1149</v>
      </c>
      <c r="C9" s="27">
        <v>1149</v>
      </c>
      <c r="D9" s="27">
        <v>1149</v>
      </c>
      <c r="E9" s="28">
        <v>770</v>
      </c>
      <c r="F9" s="61">
        <v>797.9</v>
      </c>
      <c r="G9" s="28">
        <v>11.3</v>
      </c>
      <c r="H9" s="29">
        <v>10.1</v>
      </c>
      <c r="I9" s="28">
        <v>11.4</v>
      </c>
      <c r="J9" s="30">
        <v>9.4</v>
      </c>
      <c r="K9" s="31">
        <f t="shared" si="0"/>
        <v>9.834638816362054</v>
      </c>
      <c r="L9" s="58">
        <v>10.860215053763442</v>
      </c>
      <c r="M9" s="32">
        <v>384</v>
      </c>
      <c r="N9" s="33">
        <v>380</v>
      </c>
      <c r="O9" s="34">
        <v>4</v>
      </c>
      <c r="P9" s="35">
        <v>4</v>
      </c>
      <c r="Q9" s="24">
        <v>4156</v>
      </c>
      <c r="R9" s="6"/>
      <c r="S9" s="6"/>
    </row>
    <row r="10" spans="1:19" ht="15.75">
      <c r="A10" s="25" t="s">
        <v>1</v>
      </c>
      <c r="B10" s="26">
        <v>299</v>
      </c>
      <c r="C10" s="27">
        <v>303</v>
      </c>
      <c r="D10" s="27">
        <v>332</v>
      </c>
      <c r="E10" s="28">
        <v>161</v>
      </c>
      <c r="F10" s="61">
        <v>181.7</v>
      </c>
      <c r="G10" s="28">
        <v>2.6</v>
      </c>
      <c r="H10" s="29">
        <v>2.3</v>
      </c>
      <c r="I10" s="28">
        <v>2.5</v>
      </c>
      <c r="J10" s="30">
        <v>2.2</v>
      </c>
      <c r="K10" s="31">
        <f t="shared" si="0"/>
        <v>7.83132530120482</v>
      </c>
      <c r="L10" s="58">
        <v>8.070175438596491</v>
      </c>
      <c r="M10" s="32">
        <v>276</v>
      </c>
      <c r="N10" s="33">
        <v>313.5</v>
      </c>
      <c r="O10" s="34">
        <v>4</v>
      </c>
      <c r="P10" s="35">
        <v>3.5</v>
      </c>
      <c r="Q10" s="24">
        <v>604.5</v>
      </c>
      <c r="R10" s="6"/>
      <c r="S10" s="6"/>
    </row>
    <row r="11" spans="1:19" ht="15.75">
      <c r="A11" s="25" t="s">
        <v>2</v>
      </c>
      <c r="B11" s="26">
        <v>690</v>
      </c>
      <c r="C11" s="27">
        <v>690</v>
      </c>
      <c r="D11" s="27">
        <v>690</v>
      </c>
      <c r="E11" s="28">
        <v>455</v>
      </c>
      <c r="F11" s="61">
        <v>529.3</v>
      </c>
      <c r="G11" s="28">
        <v>6.9</v>
      </c>
      <c r="H11" s="29">
        <v>6.7</v>
      </c>
      <c r="I11" s="28">
        <v>6</v>
      </c>
      <c r="J11" s="30">
        <v>5.9</v>
      </c>
      <c r="K11" s="31">
        <f t="shared" si="0"/>
        <v>10</v>
      </c>
      <c r="L11" s="58">
        <v>9.710144927536232</v>
      </c>
      <c r="M11" s="32">
        <v>479</v>
      </c>
      <c r="N11" s="33">
        <v>421</v>
      </c>
      <c r="O11" s="34">
        <v>7</v>
      </c>
      <c r="P11" s="35">
        <v>6</v>
      </c>
      <c r="Q11" s="24">
        <v>2431.5</v>
      </c>
      <c r="R11" s="6"/>
      <c r="S11" s="6"/>
    </row>
    <row r="12" spans="1:19" ht="15.75">
      <c r="A12" s="25" t="s">
        <v>3</v>
      </c>
      <c r="B12" s="26">
        <v>433</v>
      </c>
      <c r="C12" s="27">
        <v>459</v>
      </c>
      <c r="D12" s="27">
        <v>459</v>
      </c>
      <c r="E12" s="28">
        <v>427</v>
      </c>
      <c r="F12" s="61">
        <v>481.9</v>
      </c>
      <c r="G12" s="28">
        <v>6.9</v>
      </c>
      <c r="H12" s="29">
        <v>6.1</v>
      </c>
      <c r="I12" s="28">
        <v>6.3</v>
      </c>
      <c r="J12" s="30">
        <v>5.6</v>
      </c>
      <c r="K12" s="31">
        <f t="shared" si="0"/>
        <v>15.032679738562091</v>
      </c>
      <c r="L12" s="58">
        <v>14.219114219114218</v>
      </c>
      <c r="M12" s="32">
        <v>670.2</v>
      </c>
      <c r="N12" s="33">
        <v>302.2</v>
      </c>
      <c r="O12" s="34">
        <v>8</v>
      </c>
      <c r="P12" s="35">
        <v>4.4</v>
      </c>
      <c r="Q12" s="24">
        <v>1486.6</v>
      </c>
      <c r="R12" s="6"/>
      <c r="S12" s="6"/>
    </row>
    <row r="13" spans="1:19" ht="15.75">
      <c r="A13" s="25" t="s">
        <v>4</v>
      </c>
      <c r="B13" s="26">
        <v>1632</v>
      </c>
      <c r="C13" s="27">
        <v>1657</v>
      </c>
      <c r="D13" s="27">
        <v>1657</v>
      </c>
      <c r="E13" s="28">
        <v>980</v>
      </c>
      <c r="F13" s="61">
        <v>1264</v>
      </c>
      <c r="G13" s="28">
        <v>14.8</v>
      </c>
      <c r="H13" s="29">
        <v>16</v>
      </c>
      <c r="I13" s="28">
        <v>77.4</v>
      </c>
      <c r="J13" s="30">
        <v>14</v>
      </c>
      <c r="K13" s="31">
        <f t="shared" si="0"/>
        <v>8.931804465902234</v>
      </c>
      <c r="L13" s="58">
        <v>9.644364074743821</v>
      </c>
      <c r="M13" s="32">
        <v>218</v>
      </c>
      <c r="N13" s="33">
        <v>348</v>
      </c>
      <c r="O13" s="34">
        <v>4</v>
      </c>
      <c r="P13" s="35">
        <v>4</v>
      </c>
      <c r="Q13" s="24">
        <v>5231.8</v>
      </c>
      <c r="R13" s="6"/>
      <c r="S13" s="6"/>
    </row>
    <row r="14" spans="1:19" ht="15.75">
      <c r="A14" s="25" t="s">
        <v>5</v>
      </c>
      <c r="B14" s="26">
        <v>2742</v>
      </c>
      <c r="C14" s="27">
        <v>2742</v>
      </c>
      <c r="D14" s="27">
        <v>2742</v>
      </c>
      <c r="E14" s="28">
        <v>2450</v>
      </c>
      <c r="F14" s="61">
        <v>3096.8</v>
      </c>
      <c r="G14" s="28">
        <v>32.7</v>
      </c>
      <c r="H14" s="29">
        <v>39.2</v>
      </c>
      <c r="I14" s="28">
        <v>28.7</v>
      </c>
      <c r="J14" s="30">
        <v>34.6</v>
      </c>
      <c r="K14" s="31">
        <f t="shared" si="0"/>
        <v>11.925601750547047</v>
      </c>
      <c r="L14" s="58">
        <v>12.166356300434513</v>
      </c>
      <c r="M14" s="32">
        <v>1445</v>
      </c>
      <c r="N14" s="33">
        <v>1527</v>
      </c>
      <c r="O14" s="34">
        <v>27</v>
      </c>
      <c r="P14" s="35">
        <v>27</v>
      </c>
      <c r="Q14" s="24">
        <v>10449.7</v>
      </c>
      <c r="R14" s="6"/>
      <c r="S14" s="6"/>
    </row>
    <row r="15" spans="1:19" ht="15.75">
      <c r="A15" s="25" t="s">
        <v>6</v>
      </c>
      <c r="B15" s="26">
        <v>711</v>
      </c>
      <c r="C15" s="27">
        <v>701</v>
      </c>
      <c r="D15" s="27">
        <v>704</v>
      </c>
      <c r="E15" s="28">
        <v>520.2</v>
      </c>
      <c r="F15" s="61">
        <v>489.8</v>
      </c>
      <c r="G15" s="28">
        <v>6.8</v>
      </c>
      <c r="H15" s="29">
        <v>6.2</v>
      </c>
      <c r="I15" s="28">
        <v>6.3</v>
      </c>
      <c r="J15" s="30">
        <v>5.7</v>
      </c>
      <c r="K15" s="31">
        <f t="shared" si="0"/>
        <v>9.659090909090908</v>
      </c>
      <c r="L15" s="58">
        <v>9.538461538461538</v>
      </c>
      <c r="M15" s="32">
        <v>25.2</v>
      </c>
      <c r="N15" s="33">
        <v>26.1</v>
      </c>
      <c r="O15" s="34">
        <v>0.3</v>
      </c>
      <c r="P15" s="35">
        <v>0.3</v>
      </c>
      <c r="Q15" s="24">
        <v>1402.6</v>
      </c>
      <c r="R15" s="6"/>
      <c r="S15" s="6"/>
    </row>
    <row r="16" spans="1:19" ht="15" customHeight="1">
      <c r="A16" s="25" t="s">
        <v>7</v>
      </c>
      <c r="B16" s="26">
        <v>600</v>
      </c>
      <c r="C16" s="27">
        <v>606</v>
      </c>
      <c r="D16" s="27">
        <v>606</v>
      </c>
      <c r="E16" s="28">
        <v>560</v>
      </c>
      <c r="F16" s="61">
        <v>592.5</v>
      </c>
      <c r="G16" s="28">
        <v>8.6</v>
      </c>
      <c r="H16" s="29">
        <v>7.5</v>
      </c>
      <c r="I16" s="28">
        <v>8</v>
      </c>
      <c r="J16" s="30">
        <v>6.5</v>
      </c>
      <c r="K16" s="31">
        <f t="shared" si="0"/>
        <v>14.19141914191419</v>
      </c>
      <c r="L16" s="58">
        <v>12.733446519524618</v>
      </c>
      <c r="M16" s="32">
        <v>652</v>
      </c>
      <c r="N16" s="33">
        <v>950</v>
      </c>
      <c r="O16" s="34">
        <v>12</v>
      </c>
      <c r="P16" s="35">
        <v>10</v>
      </c>
      <c r="Q16" s="24">
        <v>1940</v>
      </c>
      <c r="R16" s="6"/>
      <c r="S16" s="6"/>
    </row>
    <row r="17" spans="1:19" ht="15.75">
      <c r="A17" s="25" t="s">
        <v>8</v>
      </c>
      <c r="B17" s="26">
        <v>950</v>
      </c>
      <c r="C17" s="27">
        <v>950</v>
      </c>
      <c r="D17" s="27">
        <v>950</v>
      </c>
      <c r="E17" s="28">
        <v>770</v>
      </c>
      <c r="F17" s="61">
        <v>1019.1</v>
      </c>
      <c r="G17" s="28">
        <v>13.9</v>
      </c>
      <c r="H17" s="29">
        <v>12.9</v>
      </c>
      <c r="I17" s="28">
        <v>13.6</v>
      </c>
      <c r="J17" s="30">
        <v>12</v>
      </c>
      <c r="K17" s="31">
        <f t="shared" si="0"/>
        <v>14.631578947368421</v>
      </c>
      <c r="L17" s="58">
        <v>14.759725400457667</v>
      </c>
      <c r="M17" s="32">
        <v>980</v>
      </c>
      <c r="N17" s="33">
        <v>355</v>
      </c>
      <c r="O17" s="34">
        <v>5</v>
      </c>
      <c r="P17" s="35">
        <v>5</v>
      </c>
      <c r="Q17" s="24">
        <v>2457.5</v>
      </c>
      <c r="R17" s="6"/>
      <c r="S17" s="6"/>
    </row>
    <row r="18" spans="1:19" ht="15.75">
      <c r="A18" s="25" t="s">
        <v>9</v>
      </c>
      <c r="B18" s="26">
        <v>314</v>
      </c>
      <c r="C18" s="27">
        <v>359</v>
      </c>
      <c r="D18" s="27">
        <v>382</v>
      </c>
      <c r="E18" s="28">
        <v>277.3</v>
      </c>
      <c r="F18" s="61">
        <v>134.3</v>
      </c>
      <c r="G18" s="28">
        <v>3.8</v>
      </c>
      <c r="H18" s="29">
        <v>1.7</v>
      </c>
      <c r="I18" s="28">
        <v>2.7</v>
      </c>
      <c r="J18" s="30">
        <v>1.2</v>
      </c>
      <c r="K18" s="31">
        <f t="shared" si="0"/>
        <v>9.947643979057592</v>
      </c>
      <c r="L18" s="58">
        <v>6.967213114754099</v>
      </c>
      <c r="M18" s="32">
        <v>530</v>
      </c>
      <c r="N18" s="33">
        <v>167.8</v>
      </c>
      <c r="O18" s="34">
        <v>9.7</v>
      </c>
      <c r="P18" s="35">
        <v>2.3</v>
      </c>
      <c r="Q18" s="24">
        <v>669.3</v>
      </c>
      <c r="R18" s="6"/>
      <c r="S18" s="6"/>
    </row>
    <row r="19" spans="1:19" ht="15.75">
      <c r="A19" s="25" t="s">
        <v>17</v>
      </c>
      <c r="B19" s="26">
        <v>1326</v>
      </c>
      <c r="C19" s="27">
        <v>1373</v>
      </c>
      <c r="D19" s="27">
        <v>1373</v>
      </c>
      <c r="E19" s="28">
        <v>840</v>
      </c>
      <c r="F19" s="61">
        <v>963.8</v>
      </c>
      <c r="G19" s="28">
        <v>12.3</v>
      </c>
      <c r="H19" s="29">
        <v>12.2</v>
      </c>
      <c r="I19" s="28">
        <v>10.3</v>
      </c>
      <c r="J19" s="30">
        <v>10.1</v>
      </c>
      <c r="K19" s="31">
        <f t="shared" si="0"/>
        <v>8.958485069191552</v>
      </c>
      <c r="L19" s="58">
        <v>9.298780487804878</v>
      </c>
      <c r="M19" s="32">
        <v>336</v>
      </c>
      <c r="N19" s="33">
        <v>333</v>
      </c>
      <c r="O19" s="34">
        <v>4</v>
      </c>
      <c r="P19" s="35">
        <v>4</v>
      </c>
      <c r="Q19" s="24">
        <v>2740.4</v>
      </c>
      <c r="R19" s="6"/>
      <c r="S19" s="6"/>
    </row>
    <row r="20" spans="1:19" ht="15.75">
      <c r="A20" s="25" t="s">
        <v>10</v>
      </c>
      <c r="B20" s="26">
        <v>1300</v>
      </c>
      <c r="C20" s="27">
        <v>1284</v>
      </c>
      <c r="D20" s="27">
        <v>1284</v>
      </c>
      <c r="E20" s="28">
        <v>980</v>
      </c>
      <c r="F20" s="61">
        <v>1335.1</v>
      </c>
      <c r="G20" s="28">
        <v>15.8</v>
      </c>
      <c r="H20" s="29">
        <v>16.9</v>
      </c>
      <c r="I20" s="28">
        <v>13.8</v>
      </c>
      <c r="J20" s="30">
        <v>15.3</v>
      </c>
      <c r="K20" s="31">
        <f t="shared" si="0"/>
        <v>12.305295950155763</v>
      </c>
      <c r="L20" s="58">
        <v>13.244514106583072</v>
      </c>
      <c r="M20" s="32">
        <v>55.6</v>
      </c>
      <c r="N20" s="33">
        <v>92</v>
      </c>
      <c r="O20" s="34">
        <v>0.8</v>
      </c>
      <c r="P20" s="35">
        <v>1</v>
      </c>
      <c r="Q20" s="24">
        <v>3695.4</v>
      </c>
      <c r="R20" s="6"/>
      <c r="S20" s="6"/>
    </row>
    <row r="21" spans="1:19" ht="16.5" customHeight="1">
      <c r="A21" s="25" t="s">
        <v>11</v>
      </c>
      <c r="B21" s="26">
        <v>933</v>
      </c>
      <c r="C21" s="27">
        <v>962</v>
      </c>
      <c r="D21" s="27">
        <v>962</v>
      </c>
      <c r="E21" s="28">
        <v>413</v>
      </c>
      <c r="F21" s="61">
        <v>568.8</v>
      </c>
      <c r="G21" s="28">
        <v>5.8</v>
      </c>
      <c r="H21" s="29">
        <v>7.2</v>
      </c>
      <c r="I21" s="28">
        <v>5.3</v>
      </c>
      <c r="J21" s="30">
        <v>6.5</v>
      </c>
      <c r="K21" s="31">
        <f t="shared" si="0"/>
        <v>6.029106029106028</v>
      </c>
      <c r="L21" s="58">
        <v>7.868852459016393</v>
      </c>
      <c r="M21" s="32">
        <v>174.8</v>
      </c>
      <c r="N21" s="33">
        <v>205.4</v>
      </c>
      <c r="O21" s="34">
        <v>1.9</v>
      </c>
      <c r="P21" s="35">
        <v>2.2</v>
      </c>
      <c r="Q21" s="24">
        <v>1776.2</v>
      </c>
      <c r="R21" s="6"/>
      <c r="S21" s="6"/>
    </row>
    <row r="22" spans="1:19" ht="15.75">
      <c r="A22" s="25" t="s">
        <v>18</v>
      </c>
      <c r="B22" s="26">
        <v>976</v>
      </c>
      <c r="C22" s="27">
        <v>999</v>
      </c>
      <c r="D22" s="27">
        <v>999</v>
      </c>
      <c r="E22" s="28">
        <v>770</v>
      </c>
      <c r="F22" s="61">
        <v>940.1</v>
      </c>
      <c r="G22" s="28">
        <v>11.3</v>
      </c>
      <c r="H22" s="29">
        <v>11.9</v>
      </c>
      <c r="I22" s="28">
        <v>10.2</v>
      </c>
      <c r="J22" s="30">
        <v>10.5</v>
      </c>
      <c r="K22" s="31">
        <f t="shared" si="0"/>
        <v>11.311311311311313</v>
      </c>
      <c r="L22" s="58">
        <v>11.923847695390783</v>
      </c>
      <c r="M22" s="32">
        <v>695.5</v>
      </c>
      <c r="N22" s="33">
        <v>689</v>
      </c>
      <c r="O22" s="34">
        <v>7.5</v>
      </c>
      <c r="P22" s="35">
        <v>7.9</v>
      </c>
      <c r="Q22" s="24">
        <v>2424.6</v>
      </c>
      <c r="R22" s="6"/>
      <c r="S22" s="6"/>
    </row>
    <row r="23" spans="1:19" ht="15.75">
      <c r="A23" s="25" t="s">
        <v>19</v>
      </c>
      <c r="B23" s="26">
        <v>1980</v>
      </c>
      <c r="C23" s="27">
        <v>1970</v>
      </c>
      <c r="D23" s="27">
        <v>1970</v>
      </c>
      <c r="E23" s="28">
        <v>2730</v>
      </c>
      <c r="F23" s="61">
        <v>3104.7</v>
      </c>
      <c r="G23" s="28">
        <v>37.2</v>
      </c>
      <c r="H23" s="29">
        <v>39.3</v>
      </c>
      <c r="I23" s="28">
        <v>37.1</v>
      </c>
      <c r="J23" s="30">
        <v>34</v>
      </c>
      <c r="K23" s="31">
        <f t="shared" si="0"/>
        <v>18.883248730964468</v>
      </c>
      <c r="L23" s="58">
        <v>19.600997506234414</v>
      </c>
      <c r="M23" s="32">
        <v>211.9</v>
      </c>
      <c r="N23" s="33">
        <v>209.5</v>
      </c>
      <c r="O23" s="34">
        <v>4.1</v>
      </c>
      <c r="P23" s="35">
        <v>2</v>
      </c>
      <c r="Q23" s="24">
        <v>9835.6</v>
      </c>
      <c r="R23" s="6"/>
      <c r="S23" s="6"/>
    </row>
    <row r="24" spans="1:19" ht="15.75">
      <c r="A24" s="25" t="s">
        <v>12</v>
      </c>
      <c r="B24" s="26">
        <v>328</v>
      </c>
      <c r="C24" s="27">
        <v>328</v>
      </c>
      <c r="D24" s="27">
        <v>328</v>
      </c>
      <c r="E24" s="28">
        <v>168</v>
      </c>
      <c r="F24" s="61">
        <v>142.2</v>
      </c>
      <c r="G24" s="28">
        <v>2.4</v>
      </c>
      <c r="H24" s="29">
        <v>1.8</v>
      </c>
      <c r="I24" s="28">
        <v>1.1</v>
      </c>
      <c r="J24" s="30">
        <v>1</v>
      </c>
      <c r="K24" s="31">
        <f t="shared" si="0"/>
        <v>7.317073170731707</v>
      </c>
      <c r="L24" s="58">
        <v>7.171314741035856</v>
      </c>
      <c r="M24" s="32">
        <v>756</v>
      </c>
      <c r="N24" s="33">
        <v>189</v>
      </c>
      <c r="O24" s="34">
        <v>3</v>
      </c>
      <c r="P24" s="35">
        <v>3</v>
      </c>
      <c r="Q24" s="24">
        <v>515</v>
      </c>
      <c r="R24" s="6"/>
      <c r="S24" s="6"/>
    </row>
    <row r="25" spans="1:19" ht="15.75">
      <c r="A25" s="25" t="s">
        <v>13</v>
      </c>
      <c r="B25" s="26">
        <v>1497</v>
      </c>
      <c r="C25" s="27">
        <v>1387</v>
      </c>
      <c r="D25" s="27">
        <v>1387</v>
      </c>
      <c r="E25" s="28">
        <v>1120</v>
      </c>
      <c r="F25" s="61">
        <v>1271.9</v>
      </c>
      <c r="G25" s="28">
        <v>16.5</v>
      </c>
      <c r="H25" s="29">
        <v>16.1</v>
      </c>
      <c r="I25" s="28">
        <v>15.5</v>
      </c>
      <c r="J25" s="30">
        <v>14.6</v>
      </c>
      <c r="K25" s="31">
        <f t="shared" si="0"/>
        <v>11.896178803172313</v>
      </c>
      <c r="L25" s="58">
        <v>10.754843019372078</v>
      </c>
      <c r="M25" s="32"/>
      <c r="N25" s="33"/>
      <c r="O25" s="34"/>
      <c r="P25" s="35"/>
      <c r="Q25" s="24">
        <v>4045.8</v>
      </c>
      <c r="R25" s="6"/>
      <c r="S25" s="6"/>
    </row>
    <row r="26" spans="1:19" ht="15.75">
      <c r="A26" s="25" t="s">
        <v>20</v>
      </c>
      <c r="B26" s="26">
        <v>551</v>
      </c>
      <c r="C26" s="27">
        <v>539</v>
      </c>
      <c r="D26" s="27">
        <v>539</v>
      </c>
      <c r="E26" s="28">
        <v>336</v>
      </c>
      <c r="F26" s="61">
        <v>363.4</v>
      </c>
      <c r="G26" s="28">
        <v>4.7</v>
      </c>
      <c r="H26" s="29">
        <v>4.6</v>
      </c>
      <c r="I26" s="28">
        <v>4.1</v>
      </c>
      <c r="J26" s="30">
        <v>7.8</v>
      </c>
      <c r="K26" s="31">
        <f>G26/D26*1000</f>
        <v>8.719851576994435</v>
      </c>
      <c r="L26" s="58">
        <v>7.731092436974789</v>
      </c>
      <c r="M26" s="32">
        <v>1160</v>
      </c>
      <c r="N26" s="33">
        <v>1117</v>
      </c>
      <c r="O26" s="34">
        <v>10</v>
      </c>
      <c r="P26" s="35">
        <v>11</v>
      </c>
      <c r="Q26" s="24">
        <v>2217.8</v>
      </c>
      <c r="R26" s="6"/>
      <c r="S26" s="6"/>
    </row>
    <row r="27" spans="1:19" ht="15.75">
      <c r="A27" s="25" t="s">
        <v>14</v>
      </c>
      <c r="B27" s="26">
        <v>3822</v>
      </c>
      <c r="C27" s="27">
        <v>3822</v>
      </c>
      <c r="D27" s="27">
        <v>3822</v>
      </c>
      <c r="E27" s="28">
        <v>3010</v>
      </c>
      <c r="F27" s="61">
        <v>3468.1</v>
      </c>
      <c r="G27" s="28">
        <v>43.3</v>
      </c>
      <c r="H27" s="29">
        <v>43.9</v>
      </c>
      <c r="I27" s="28">
        <v>39.4</v>
      </c>
      <c r="J27" s="30">
        <v>38.6</v>
      </c>
      <c r="K27" s="31">
        <f t="shared" si="0"/>
        <v>11.329147043432757</v>
      </c>
      <c r="L27" s="58">
        <v>11.486132914704344</v>
      </c>
      <c r="M27" s="32">
        <v>700</v>
      </c>
      <c r="N27" s="33">
        <v>614</v>
      </c>
      <c r="O27" s="34">
        <v>6</v>
      </c>
      <c r="P27" s="35">
        <v>10</v>
      </c>
      <c r="Q27" s="24">
        <v>9827.7</v>
      </c>
      <c r="R27" s="6"/>
      <c r="S27" s="6"/>
    </row>
    <row r="28" spans="1:19" ht="16.5" customHeight="1" thickBot="1">
      <c r="A28" s="36" t="s">
        <v>37</v>
      </c>
      <c r="B28" s="37">
        <v>100</v>
      </c>
      <c r="C28" s="38">
        <v>100</v>
      </c>
      <c r="D28" s="38">
        <v>100</v>
      </c>
      <c r="E28" s="39">
        <f>G28*203</f>
        <v>142.1</v>
      </c>
      <c r="F28" s="62">
        <v>55.3</v>
      </c>
      <c r="G28" s="39">
        <v>0.7</v>
      </c>
      <c r="H28" s="40">
        <v>0.7</v>
      </c>
      <c r="I28" s="39">
        <v>2.4</v>
      </c>
      <c r="J28" s="41">
        <v>2.4</v>
      </c>
      <c r="K28" s="42">
        <f t="shared" si="0"/>
        <v>6.999999999999999</v>
      </c>
      <c r="L28" s="59">
        <v>7</v>
      </c>
      <c r="M28" s="43"/>
      <c r="N28" s="44"/>
      <c r="O28" s="45"/>
      <c r="P28" s="46"/>
      <c r="Q28" s="6"/>
      <c r="R28" s="6"/>
      <c r="S28" s="6"/>
    </row>
    <row r="29" spans="1:19" ht="16.5" thickBot="1">
      <c r="A29" s="47" t="s">
        <v>38</v>
      </c>
      <c r="B29" s="48">
        <v>23432</v>
      </c>
      <c r="C29" s="49">
        <f>SUM(C7:C28)</f>
        <v>23447</v>
      </c>
      <c r="D29" s="49">
        <f>SUM(D7:D28)</f>
        <v>23502</v>
      </c>
      <c r="E29" s="50">
        <f>SUM(E7:E28)</f>
        <v>18544.6</v>
      </c>
      <c r="F29" s="63">
        <v>21519.6</v>
      </c>
      <c r="G29" s="52">
        <f>SUM(G7:G28)</f>
        <v>268</v>
      </c>
      <c r="H29" s="53">
        <v>272.4</v>
      </c>
      <c r="I29" s="54">
        <f>SUM(I7:I28)</f>
        <v>309.4</v>
      </c>
      <c r="J29" s="53">
        <v>245.5</v>
      </c>
      <c r="K29" s="55">
        <f>G29/D29*1000</f>
        <v>11.40328482682325</v>
      </c>
      <c r="L29" s="56">
        <v>11.677455309298239</v>
      </c>
      <c r="M29" s="54">
        <f>SUM(M7:M28)</f>
        <v>9954.2</v>
      </c>
      <c r="N29" s="51">
        <v>8491.5</v>
      </c>
      <c r="O29" s="54">
        <f>SUM(O7:O28)</f>
        <v>121.8</v>
      </c>
      <c r="P29" s="51">
        <v>111.1</v>
      </c>
      <c r="Q29" s="6"/>
      <c r="R29" s="6"/>
      <c r="S29" s="6"/>
    </row>
  </sheetData>
  <sheetProtection selectLockedCells="1" selectUnlockedCells="1"/>
  <mergeCells count="21">
    <mergeCell ref="C4:D4"/>
    <mergeCell ref="E5:F5"/>
    <mergeCell ref="K5:L5"/>
    <mergeCell ref="O4:P4"/>
    <mergeCell ref="M4:N4"/>
    <mergeCell ref="M5:N5"/>
    <mergeCell ref="O5:P5"/>
    <mergeCell ref="E3:J4"/>
    <mergeCell ref="G5:H5"/>
    <mergeCell ref="K3:L3"/>
    <mergeCell ref="I5:J5"/>
    <mergeCell ref="B4:B6"/>
    <mergeCell ref="O1:P1"/>
    <mergeCell ref="A2:M2"/>
    <mergeCell ref="N2:P2"/>
    <mergeCell ref="M3:P3"/>
    <mergeCell ref="A1:M1"/>
    <mergeCell ref="A3:A6"/>
    <mergeCell ref="B3:D3"/>
    <mergeCell ref="C5:D5"/>
    <mergeCell ref="K4:L4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2016-04-04T06:49:50Z</cp:lastPrinted>
  <dcterms:created xsi:type="dcterms:W3CDTF">2015-09-15T07:38:08Z</dcterms:created>
  <dcterms:modified xsi:type="dcterms:W3CDTF">2016-04-05T07:56:34Z</dcterms:modified>
  <cp:category/>
  <cp:version/>
  <cp:contentType/>
  <cp:contentStatus/>
</cp:coreProperties>
</file>