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75" windowWidth="19440" windowHeight="10110" firstSheet="6" activeTab="15"/>
  </bookViews>
  <sheets>
    <sheet name="01.01.2012" sheetId="1" r:id="rId1"/>
    <sheet name="01.01.2012 (2)" sheetId="50" r:id="rId2"/>
    <sheet name="11.04.2013" sheetId="51" r:id="rId3"/>
    <sheet name="24.04.2013" sheetId="52" r:id="rId4"/>
    <sheet name="30.04.2013 " sheetId="53" r:id="rId5"/>
    <sheet name="Лист1" sheetId="54" r:id="rId6"/>
    <sheet name="16.05.13" sheetId="55" r:id="rId7"/>
    <sheet name="21.05.13" sheetId="56" r:id="rId8"/>
    <sheet name="23.05.13" sheetId="57" r:id="rId9"/>
    <sheet name="27.05.13" sheetId="58" r:id="rId10"/>
    <sheet name="30,05,13" sheetId="59" r:id="rId11"/>
    <sheet name="04,06,13" sheetId="60" r:id="rId12"/>
    <sheet name="06,06,13 (2)" sheetId="61" r:id="rId13"/>
    <sheet name="13,06,13" sheetId="62" r:id="rId14"/>
    <sheet name="200613" sheetId="63" r:id="rId15"/>
    <sheet name="01062013" sheetId="64" r:id="rId16"/>
  </sheets>
  <calcPr calcId="145621"/>
</workbook>
</file>

<file path=xl/calcChain.xml><?xml version="1.0" encoding="utf-8"?>
<calcChain xmlns="http://schemas.openxmlformats.org/spreadsheetml/2006/main">
  <c r="F24" i="64"/>
  <c r="F23"/>
  <c r="F22"/>
  <c r="F21"/>
  <c r="D19"/>
  <c r="F19" s="1"/>
  <c r="C19"/>
  <c r="B19"/>
  <c r="F18"/>
  <c r="F17"/>
  <c r="F16"/>
  <c r="F15"/>
  <c r="F14"/>
  <c r="F13"/>
  <c r="F12"/>
  <c r="F11"/>
  <c r="F10"/>
  <c r="F9"/>
  <c r="F8"/>
  <c r="E8"/>
  <c r="F7"/>
  <c r="E7"/>
  <c r="E19" l="1"/>
  <c r="F24" i="63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F24" i="62"/>
  <c r="F23"/>
  <c r="F22"/>
  <c r="F21"/>
  <c r="D19"/>
  <c r="F19" s="1"/>
  <c r="C19"/>
  <c r="B19"/>
  <c r="F18"/>
  <c r="F17"/>
  <c r="F16"/>
  <c r="F15"/>
  <c r="F14"/>
  <c r="F13"/>
  <c r="F12"/>
  <c r="F11"/>
  <c r="F10"/>
  <c r="F9"/>
  <c r="F8"/>
  <c r="E8"/>
  <c r="F7"/>
  <c r="E7"/>
  <c r="E19" l="1"/>
  <c r="F24" i="61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F24" i="60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F24" i="59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F24" i="58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F24" i="57"/>
  <c r="F23"/>
  <c r="F22"/>
  <c r="F21"/>
  <c r="D19"/>
  <c r="F19" s="1"/>
  <c r="C19"/>
  <c r="B19"/>
  <c r="F18"/>
  <c r="F17"/>
  <c r="F16"/>
  <c r="F15"/>
  <c r="F14"/>
  <c r="F13"/>
  <c r="F12"/>
  <c r="F11"/>
  <c r="F10"/>
  <c r="F9"/>
  <c r="F8"/>
  <c r="E8"/>
  <c r="F7"/>
  <c r="E7"/>
  <c r="E19" l="1"/>
  <c r="F24" i="56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F24" i="55"/>
  <c r="F23"/>
  <c r="F22"/>
  <c r="F21"/>
  <c r="D19"/>
  <c r="E19" s="1"/>
  <c r="C19"/>
  <c r="B19"/>
  <c r="F18"/>
  <c r="F17"/>
  <c r="F16"/>
  <c r="F15"/>
  <c r="F14"/>
  <c r="F13"/>
  <c r="F12"/>
  <c r="F11"/>
  <c r="F10"/>
  <c r="F9"/>
  <c r="F8"/>
  <c r="E8"/>
  <c r="F7"/>
  <c r="E7"/>
  <c r="F19" l="1"/>
  <c r="G24" i="54"/>
  <c r="G23"/>
  <c r="G22"/>
  <c r="G21"/>
  <c r="D19"/>
  <c r="F19" s="1"/>
  <c r="C19"/>
  <c r="B19"/>
  <c r="G18"/>
  <c r="G17"/>
  <c r="G16"/>
  <c r="G15"/>
  <c r="G14"/>
  <c r="G13"/>
  <c r="G12"/>
  <c r="G11"/>
  <c r="G10"/>
  <c r="G9"/>
  <c r="G8"/>
  <c r="F8"/>
  <c r="E8"/>
  <c r="G7"/>
  <c r="F7"/>
  <c r="E7"/>
  <c r="G19" l="1"/>
  <c r="E19"/>
  <c r="G24" i="53"/>
  <c r="G23"/>
  <c r="G22"/>
  <c r="G21"/>
  <c r="D19"/>
  <c r="F19" s="1"/>
  <c r="C19"/>
  <c r="B19"/>
  <c r="G18"/>
  <c r="G17"/>
  <c r="G16"/>
  <c r="G15"/>
  <c r="G14"/>
  <c r="G13"/>
  <c r="G12"/>
  <c r="G11"/>
  <c r="G10"/>
  <c r="G9"/>
  <c r="G8"/>
  <c r="F8"/>
  <c r="E8"/>
  <c r="G7"/>
  <c r="F7"/>
  <c r="E7"/>
  <c r="G19" l="1"/>
  <c r="E19"/>
  <c r="G24" i="52"/>
  <c r="G23"/>
  <c r="G22"/>
  <c r="G21"/>
  <c r="D19"/>
  <c r="F19" s="1"/>
  <c r="C19"/>
  <c r="B19"/>
  <c r="G18"/>
  <c r="G17"/>
  <c r="G16"/>
  <c r="G15"/>
  <c r="G14"/>
  <c r="G13"/>
  <c r="G12"/>
  <c r="G11"/>
  <c r="G10"/>
  <c r="G9"/>
  <c r="G8"/>
  <c r="F8"/>
  <c r="E8"/>
  <c r="G7"/>
  <c r="F7"/>
  <c r="E7"/>
  <c r="G19" l="1"/>
  <c r="E19"/>
  <c r="G14" i="51"/>
  <c r="G24"/>
  <c r="G23"/>
  <c r="G22"/>
  <c r="G21"/>
  <c r="D19"/>
  <c r="C19"/>
  <c r="B19"/>
  <c r="G18"/>
  <c r="G17"/>
  <c r="G16"/>
  <c r="G15"/>
  <c r="G13"/>
  <c r="G12"/>
  <c r="G11"/>
  <c r="G10"/>
  <c r="G9"/>
  <c r="G8"/>
  <c r="F8"/>
  <c r="E8"/>
  <c r="G7"/>
  <c r="F7"/>
  <c r="E7"/>
  <c r="E19" l="1"/>
  <c r="F19"/>
  <c r="G19"/>
  <c r="C21" i="50"/>
  <c r="B21" l="1"/>
  <c r="B28" s="1"/>
  <c r="B22" i="1"/>
  <c r="F9" l="1"/>
  <c r="E9"/>
  <c r="F8"/>
  <c r="E8"/>
  <c r="G27" l="1"/>
  <c r="G26"/>
  <c r="G25"/>
  <c r="G24"/>
  <c r="D22"/>
  <c r="C22"/>
  <c r="G19"/>
  <c r="G18"/>
  <c r="G17"/>
  <c r="G16"/>
  <c r="G15"/>
  <c r="G14"/>
  <c r="G13"/>
  <c r="G12"/>
  <c r="G11"/>
  <c r="G10"/>
  <c r="G9"/>
  <c r="G8"/>
  <c r="G22" l="1"/>
  <c r="F22"/>
  <c r="E22"/>
</calcChain>
</file>

<file path=xl/comments1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10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11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12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13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2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3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4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5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6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7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8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comments9.xml><?xml version="1.0" encoding="utf-8"?>
<comments xmlns="http://schemas.openxmlformats.org/spreadsheetml/2006/main">
  <authors>
    <author>Черкасова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Черкасова:     остатки 2012г.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Черкасова:</t>
        </r>
        <r>
          <rPr>
            <sz val="8"/>
            <color indexed="81"/>
            <rFont val="Tahoma"/>
            <charset val="1"/>
          </rPr>
          <t xml:space="preserve">
остатки 2012г.</t>
        </r>
      </text>
    </comment>
  </commentList>
</comments>
</file>

<file path=xl/sharedStrings.xml><?xml version="1.0" encoding="utf-8"?>
<sst xmlns="http://schemas.openxmlformats.org/spreadsheetml/2006/main" count="454" uniqueCount="51">
  <si>
    <t>ИНФОРМАЦИЯ</t>
  </si>
  <si>
    <t>о финансировании из федерального  бюджета</t>
  </si>
  <si>
    <t xml:space="preserve"> по Министерству сельского хозяйства Ульяновской области</t>
  </si>
  <si>
    <t>Наименование программ и видов субсидий</t>
  </si>
  <si>
    <t>% выполн. от получ.сумм</t>
  </si>
  <si>
    <t>% вып.от год.лимита</t>
  </si>
  <si>
    <t>ост</t>
  </si>
  <si>
    <t>Всего из бюджета</t>
  </si>
  <si>
    <t>Субсидии по развитию газификации в сельской местности</t>
  </si>
  <si>
    <t>Субсидии по развитию водоснабжения в сельской местности</t>
  </si>
  <si>
    <t>Субсидии молодым специалистам, прож.в сел.местности</t>
  </si>
  <si>
    <t>Субсидии гражданам,проживающим в сел.местности</t>
  </si>
  <si>
    <t>Перечислено на 01.04.2012г.</t>
  </si>
  <si>
    <t>ИТОГО</t>
  </si>
  <si>
    <t>по целевым программам и  мероприятиям по поддержке предприятий АПК в 2013г.г.</t>
  </si>
  <si>
    <t>Лимит 2013г.ФБ</t>
  </si>
  <si>
    <t>Получено из ФБ по сост.на 01.04.2013</t>
  </si>
  <si>
    <t>Возмещение части затрат на закладку и уход за многолетними плодовыми и ягодными насаждениями</t>
  </si>
  <si>
    <t>Возмещение части затрат на приобретение элитных семян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</si>
  <si>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</si>
  <si>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сельскохозяйственных товаропроизводителей на 1 литр (килограмм) реализованного товарного молока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</si>
  <si>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</si>
  <si>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</si>
  <si>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</si>
  <si>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</si>
  <si>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Оказание несвязанной поддержки сельскохозяйственным товаропроизводителям в области растениеводства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</si>
  <si>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</si>
  <si>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</si>
  <si>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начинающих фермеров</t>
  </si>
  <si>
    <t>Поддержка семейных живот.ферм</t>
  </si>
  <si>
    <t>Мероприятия по развитию сети общеобразовательных учреждений в сельской местности</t>
  </si>
  <si>
    <t>по целевым программам и мероприятиям по поддержке предприятий АПК в 2013 году</t>
  </si>
  <si>
    <t>Необходимо дополнительно</t>
  </si>
  <si>
    <t>Получено из ФБ по сост.на 11.04.2013</t>
  </si>
  <si>
    <t>Перечислено на 11.04.2012г.</t>
  </si>
  <si>
    <t>Возмещение части процентной ставки по краткосрочным кредитам (займам) на развитие растениеводства, переработки и реализации продукции животноводства</t>
  </si>
  <si>
    <t>Перечислено на 25.04.2012г.</t>
  </si>
  <si>
    <t>Перечислено на 30.04.2013г.</t>
  </si>
  <si>
    <t>Перечислено на 07.05.2013г.</t>
  </si>
  <si>
    <t>Перечислено на 16.05.2013г.</t>
  </si>
  <si>
    <t>Перечислено на 21.05.2013г.</t>
  </si>
  <si>
    <t>Лимит 2013г.  ФБ</t>
  </si>
  <si>
    <t>Перечислено на 23.05.2013г.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</si>
  <si>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</si>
  <si>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Перечислено на 27.05.2013г.</t>
  </si>
  <si>
    <t>Перечислено на 30.05.2013г.</t>
  </si>
  <si>
    <t>Перечислено на 04.06.2013г.</t>
  </si>
  <si>
    <t>Перечислено на 06.06.2013г.</t>
  </si>
  <si>
    <t>Перечислено на 13.06.2013г.</t>
  </si>
  <si>
    <t>Перечислено на 20.06.2013г.</t>
  </si>
  <si>
    <t>Перечислено на 01.06.2013г.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</si>
</sst>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0"/>
      <name val="Arial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0" fillId="0" borderId="1" xfId="0" applyBorder="1"/>
    <xf numFmtId="164" fontId="0" fillId="0" borderId="1" xfId="0" applyNumberFormat="1" applyBorder="1"/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opLeftCell="A7" workbookViewId="0">
      <selection activeCell="D11" sqref="D11"/>
    </sheetView>
  </sheetViews>
  <sheetFormatPr defaultRowHeight="12.75"/>
  <cols>
    <col min="1" max="1" width="39.85546875" customWidth="1"/>
    <col min="2" max="2" width="10.85546875" customWidth="1"/>
    <col min="3" max="3" width="12.140625" customWidth="1"/>
    <col min="4" max="4" width="11.42578125" customWidth="1"/>
    <col min="5" max="5" width="14.28515625" customWidth="1"/>
    <col min="6" max="6" width="9.85546875" customWidth="1"/>
    <col min="7" max="7" width="8.7109375" customWidth="1"/>
  </cols>
  <sheetData>
    <row r="2" spans="1:11" s="1" customFormat="1" ht="15.75">
      <c r="A2" s="18" t="s">
        <v>0</v>
      </c>
      <c r="B2" s="18"/>
      <c r="C2" s="18"/>
      <c r="D2" s="18"/>
      <c r="E2" s="18"/>
    </row>
    <row r="3" spans="1:11" s="1" customFormat="1" ht="15.75">
      <c r="A3" s="18" t="s">
        <v>1</v>
      </c>
      <c r="B3" s="18"/>
      <c r="C3" s="18"/>
      <c r="D3" s="18"/>
      <c r="E3" s="18"/>
    </row>
    <row r="4" spans="1:11" s="1" customFormat="1" ht="15.75">
      <c r="A4" s="18" t="s">
        <v>14</v>
      </c>
      <c r="B4" s="18"/>
      <c r="C4" s="18"/>
      <c r="D4" s="18"/>
      <c r="E4" s="18"/>
    </row>
    <row r="5" spans="1:11" s="1" customFormat="1" ht="15.75">
      <c r="A5" s="18" t="s">
        <v>2</v>
      </c>
      <c r="B5" s="18"/>
      <c r="C5" s="18"/>
      <c r="D5" s="18"/>
      <c r="E5" s="18"/>
    </row>
    <row r="6" spans="1:11">
      <c r="A6" s="2"/>
      <c r="B6" s="2"/>
      <c r="C6" s="2"/>
      <c r="D6" s="2"/>
      <c r="E6" s="2"/>
    </row>
    <row r="7" spans="1:11" ht="38.25" customHeight="1">
      <c r="A7" s="3" t="s">
        <v>3</v>
      </c>
      <c r="B7" s="3" t="s">
        <v>15</v>
      </c>
      <c r="C7" s="3" t="s">
        <v>16</v>
      </c>
      <c r="D7" s="3" t="s">
        <v>12</v>
      </c>
      <c r="E7" s="3" t="s">
        <v>4</v>
      </c>
      <c r="F7" s="4" t="s">
        <v>5</v>
      </c>
      <c r="G7" s="4" t="s">
        <v>6</v>
      </c>
    </row>
    <row r="8" spans="1:11" ht="45" customHeight="1">
      <c r="A8" s="5" t="s">
        <v>17</v>
      </c>
      <c r="B8" s="6">
        <v>5203.6000000000004</v>
      </c>
      <c r="C8" s="6">
        <v>0</v>
      </c>
      <c r="D8" s="6">
        <v>0</v>
      </c>
      <c r="E8" s="6" t="e">
        <f>D8/C8*100</f>
        <v>#DIV/0!</v>
      </c>
      <c r="F8" s="7">
        <f>D8/B8*100</f>
        <v>0</v>
      </c>
      <c r="G8" s="16">
        <f>C8-D8</f>
        <v>0</v>
      </c>
      <c r="K8" s="15"/>
    </row>
    <row r="9" spans="1:11" ht="36.75" customHeight="1">
      <c r="A9" s="5" t="s">
        <v>18</v>
      </c>
      <c r="B9" s="6">
        <v>6412.8</v>
      </c>
      <c r="C9" s="6">
        <v>1920.8</v>
      </c>
      <c r="D9" s="6">
        <v>0</v>
      </c>
      <c r="E9" s="6">
        <f>D9/C9*100</f>
        <v>0</v>
      </c>
      <c r="F9" s="7">
        <f>D9/B9*100</f>
        <v>0</v>
      </c>
      <c r="G9" s="16">
        <f t="shared" ref="G9:G27" si="0">C9-D9</f>
        <v>1920.8</v>
      </c>
    </row>
    <row r="10" spans="1:11" ht="25.5" customHeight="1">
      <c r="A10" s="5" t="s">
        <v>19</v>
      </c>
      <c r="B10" s="6">
        <v>2536.6</v>
      </c>
      <c r="C10" s="6">
        <v>0</v>
      </c>
      <c r="D10" s="6">
        <v>0</v>
      </c>
      <c r="E10" s="6">
        <v>0</v>
      </c>
      <c r="F10" s="7">
        <v>0</v>
      </c>
      <c r="G10" s="16">
        <f t="shared" si="0"/>
        <v>0</v>
      </c>
    </row>
    <row r="11" spans="1:11" ht="52.5" customHeight="1">
      <c r="A11" s="5" t="s">
        <v>20</v>
      </c>
      <c r="B11" s="6">
        <v>94877.9</v>
      </c>
      <c r="C11" s="6">
        <v>0</v>
      </c>
      <c r="D11" s="6">
        <v>0</v>
      </c>
      <c r="E11" s="6">
        <v>0</v>
      </c>
      <c r="F11" s="7">
        <v>0</v>
      </c>
      <c r="G11" s="16">
        <f t="shared" si="0"/>
        <v>0</v>
      </c>
    </row>
    <row r="12" spans="1:11" ht="49.5" customHeight="1">
      <c r="A12" s="5" t="s">
        <v>21</v>
      </c>
      <c r="B12" s="6">
        <v>145678.6</v>
      </c>
      <c r="C12" s="6">
        <v>0</v>
      </c>
      <c r="D12" s="6">
        <v>0</v>
      </c>
      <c r="E12" s="6">
        <v>0</v>
      </c>
      <c r="F12" s="7">
        <v>0</v>
      </c>
      <c r="G12" s="16">
        <f t="shared" si="0"/>
        <v>0</v>
      </c>
    </row>
    <row r="13" spans="1:11" ht="78" customHeight="1">
      <c r="A13" s="5" t="s">
        <v>22</v>
      </c>
      <c r="B13" s="6">
        <v>153685.9</v>
      </c>
      <c r="C13" s="8">
        <v>0</v>
      </c>
      <c r="D13" s="6">
        <v>0</v>
      </c>
      <c r="E13" s="6">
        <v>0</v>
      </c>
      <c r="F13" s="7">
        <v>0</v>
      </c>
      <c r="G13" s="16">
        <f t="shared" si="0"/>
        <v>0</v>
      </c>
    </row>
    <row r="14" spans="1:11" ht="70.5" customHeight="1">
      <c r="A14" s="5" t="s">
        <v>23</v>
      </c>
      <c r="B14" s="6">
        <v>32084</v>
      </c>
      <c r="C14" s="6">
        <v>0</v>
      </c>
      <c r="D14" s="6">
        <v>0</v>
      </c>
      <c r="E14" s="6">
        <v>0</v>
      </c>
      <c r="F14" s="7">
        <v>0</v>
      </c>
      <c r="G14" s="16">
        <f t="shared" si="0"/>
        <v>0</v>
      </c>
    </row>
    <row r="15" spans="1:11" ht="60.75" customHeight="1">
      <c r="A15" s="5" t="s">
        <v>23</v>
      </c>
      <c r="B15" s="6">
        <v>120921</v>
      </c>
      <c r="C15" s="6">
        <v>0</v>
      </c>
      <c r="D15" s="6">
        <v>0</v>
      </c>
      <c r="E15" s="6">
        <v>0</v>
      </c>
      <c r="F15" s="7">
        <v>0</v>
      </c>
      <c r="G15" s="16">
        <f t="shared" si="0"/>
        <v>0</v>
      </c>
    </row>
    <row r="16" spans="1:11" ht="56.25" customHeight="1">
      <c r="A16" s="5" t="s">
        <v>24</v>
      </c>
      <c r="B16" s="6">
        <v>104472</v>
      </c>
      <c r="C16" s="6">
        <v>0</v>
      </c>
      <c r="D16" s="6">
        <v>0</v>
      </c>
      <c r="E16" s="6">
        <v>0</v>
      </c>
      <c r="F16" s="7">
        <v>0</v>
      </c>
      <c r="G16" s="16">
        <f t="shared" si="0"/>
        <v>0</v>
      </c>
    </row>
    <row r="17" spans="1:7" ht="25.5" customHeight="1">
      <c r="A17" s="5" t="s">
        <v>25</v>
      </c>
      <c r="B17" s="6">
        <v>187084.7</v>
      </c>
      <c r="C17" s="6">
        <v>0</v>
      </c>
      <c r="D17" s="6">
        <v>0</v>
      </c>
      <c r="E17" s="6">
        <v>0</v>
      </c>
      <c r="F17" s="7">
        <v>0</v>
      </c>
      <c r="G17" s="16">
        <f t="shared" si="0"/>
        <v>0</v>
      </c>
    </row>
    <row r="18" spans="1:7" ht="29.25" customHeight="1">
      <c r="A18" s="5" t="s">
        <v>26</v>
      </c>
      <c r="B18" s="6">
        <v>26450.2</v>
      </c>
      <c r="C18" s="6">
        <v>0</v>
      </c>
      <c r="D18" s="6">
        <v>0</v>
      </c>
      <c r="E18" s="6">
        <v>0</v>
      </c>
      <c r="F18" s="7">
        <v>0</v>
      </c>
      <c r="G18" s="16">
        <f t="shared" si="0"/>
        <v>0</v>
      </c>
    </row>
    <row r="19" spans="1:7" ht="32.25" customHeight="1">
      <c r="A19" s="5" t="s">
        <v>27</v>
      </c>
      <c r="B19" s="6">
        <v>498.2</v>
      </c>
      <c r="C19" s="6">
        <v>0</v>
      </c>
      <c r="D19" s="6">
        <v>0</v>
      </c>
      <c r="E19" s="6">
        <v>0</v>
      </c>
      <c r="F19" s="7">
        <v>0</v>
      </c>
      <c r="G19" s="16">
        <f t="shared" si="0"/>
        <v>0</v>
      </c>
    </row>
    <row r="20" spans="1:7" ht="32.25" customHeight="1">
      <c r="A20" s="5" t="s">
        <v>28</v>
      </c>
      <c r="B20" s="6">
        <v>28786</v>
      </c>
      <c r="C20" s="6"/>
      <c r="D20" s="6"/>
      <c r="E20" s="6"/>
      <c r="F20" s="7"/>
      <c r="G20" s="16"/>
    </row>
    <row r="21" spans="1:7" ht="32.25" customHeight="1">
      <c r="A21" s="5" t="s">
        <v>29</v>
      </c>
      <c r="B21" s="6">
        <v>15953</v>
      </c>
      <c r="C21" s="6"/>
      <c r="D21" s="6"/>
      <c r="E21" s="6"/>
      <c r="F21" s="7"/>
      <c r="G21" s="16"/>
    </row>
    <row r="22" spans="1:7" ht="16.5" customHeight="1">
      <c r="A22" s="9" t="s">
        <v>7</v>
      </c>
      <c r="B22" s="6">
        <f>SUM(B8:B21)</f>
        <v>924644.5</v>
      </c>
      <c r="C22" s="6">
        <f>SUM(C8:C19)</f>
        <v>1920.8</v>
      </c>
      <c r="D22" s="6">
        <f>SUM(D8:D19)</f>
        <v>0</v>
      </c>
      <c r="E22" s="6">
        <f t="shared" ref="E22" si="1">D22/C22*100</f>
        <v>0</v>
      </c>
      <c r="F22" s="7">
        <f t="shared" ref="F22" si="2">D22/B22*100</f>
        <v>0</v>
      </c>
      <c r="G22" s="16">
        <f t="shared" si="0"/>
        <v>1920.8</v>
      </c>
    </row>
    <row r="23" spans="1:7" ht="12.75" customHeight="1">
      <c r="A23" s="9"/>
      <c r="B23" s="6"/>
      <c r="C23" s="6"/>
      <c r="D23" s="6"/>
      <c r="E23" s="6"/>
      <c r="F23" s="10"/>
      <c r="G23" s="16"/>
    </row>
    <row r="24" spans="1:7" ht="26.25" customHeight="1">
      <c r="A24" s="9" t="s">
        <v>8</v>
      </c>
      <c r="B24" s="6">
        <v>19100</v>
      </c>
      <c r="C24" s="6"/>
      <c r="D24" s="6"/>
      <c r="E24" s="6"/>
      <c r="F24" s="7"/>
      <c r="G24" s="16">
        <f t="shared" si="0"/>
        <v>0</v>
      </c>
    </row>
    <row r="25" spans="1:7" ht="27" customHeight="1">
      <c r="A25" s="9" t="s">
        <v>9</v>
      </c>
      <c r="B25" s="6">
        <v>20200</v>
      </c>
      <c r="C25" s="6"/>
      <c r="D25" s="6"/>
      <c r="E25" s="6"/>
      <c r="F25" s="10"/>
      <c r="G25" s="16">
        <f t="shared" si="0"/>
        <v>0</v>
      </c>
    </row>
    <row r="26" spans="1:7" ht="24" customHeight="1">
      <c r="A26" s="9" t="s">
        <v>10</v>
      </c>
      <c r="B26" s="6">
        <v>25409</v>
      </c>
      <c r="C26" s="6"/>
      <c r="D26" s="6"/>
      <c r="E26" s="6"/>
      <c r="F26" s="7"/>
      <c r="G26" s="16">
        <f t="shared" si="0"/>
        <v>0</v>
      </c>
    </row>
    <row r="27" spans="1:7" ht="24" customHeight="1">
      <c r="A27" s="9" t="s">
        <v>11</v>
      </c>
      <c r="B27" s="6">
        <v>65308</v>
      </c>
      <c r="C27" s="6"/>
      <c r="D27" s="6"/>
      <c r="E27" s="6"/>
      <c r="F27" s="7"/>
      <c r="G27" s="16">
        <f t="shared" si="0"/>
        <v>0</v>
      </c>
    </row>
    <row r="28" spans="1:7" ht="24" customHeight="1">
      <c r="A28" s="9" t="s">
        <v>30</v>
      </c>
      <c r="B28" s="6">
        <v>23800</v>
      </c>
      <c r="C28" s="6"/>
      <c r="D28" s="6"/>
      <c r="E28" s="6"/>
      <c r="F28" s="15"/>
      <c r="G28" s="15"/>
    </row>
    <row r="29" spans="1:7" ht="24" customHeight="1">
      <c r="A29" s="11"/>
      <c r="B29" s="12"/>
      <c r="C29" s="12"/>
      <c r="D29" s="12"/>
      <c r="E29" s="12"/>
    </row>
    <row r="30" spans="1:7" ht="24" customHeight="1">
      <c r="A30" s="11"/>
      <c r="B30" s="12"/>
      <c r="C30" s="12"/>
      <c r="D30" s="12"/>
      <c r="E30" s="12"/>
    </row>
    <row r="31" spans="1:7" ht="16.5" customHeight="1">
      <c r="A31" s="11"/>
      <c r="B31" s="12"/>
      <c r="C31" s="12"/>
      <c r="D31" s="12"/>
      <c r="E31" s="12"/>
    </row>
    <row r="32" spans="1:7" ht="16.5" customHeight="1">
      <c r="A32" s="11"/>
      <c r="B32" s="12"/>
      <c r="C32" s="12"/>
      <c r="D32" s="12"/>
      <c r="E32" s="12"/>
    </row>
    <row r="33" spans="1:5">
      <c r="A33" s="13"/>
      <c r="B33" s="14"/>
      <c r="C33" s="14"/>
      <c r="D33" s="14"/>
      <c r="E33" s="14"/>
    </row>
  </sheetData>
  <mergeCells count="4">
    <mergeCell ref="A2:E2"/>
    <mergeCell ref="A3:E3"/>
    <mergeCell ref="A4:E4"/>
    <mergeCell ref="A5:E5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topLeftCell="A9" workbookViewId="0">
      <selection activeCell="H17" sqref="H17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44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19084.3</v>
      </c>
      <c r="E10" s="6">
        <v>0</v>
      </c>
      <c r="F10" s="16">
        <f t="shared" si="0"/>
        <v>24378.7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57864.1</v>
      </c>
      <c r="E11" s="6">
        <v>0</v>
      </c>
      <c r="F11" s="16">
        <f t="shared" si="0"/>
        <v>35842.400000000001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79898.5</v>
      </c>
      <c r="E12" s="6">
        <v>0</v>
      </c>
      <c r="F12" s="16">
        <f t="shared" si="0"/>
        <v>16206.5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24971.200000000001</v>
      </c>
      <c r="E13" s="6">
        <v>0</v>
      </c>
      <c r="F13" s="16">
        <f t="shared" si="0"/>
        <v>7112.7999999999993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8411.2000000000007</v>
      </c>
      <c r="E14" s="6">
        <v>0</v>
      </c>
      <c r="F14" s="16">
        <f t="shared" si="0"/>
        <v>31851.999999999996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16454.8</v>
      </c>
      <c r="E15" s="6">
        <v>0</v>
      </c>
      <c r="F15" s="16">
        <f t="shared" si="0"/>
        <v>1465.6000000000022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166569.60000000001</v>
      </c>
      <c r="E16" s="6">
        <v>0</v>
      </c>
      <c r="F16" s="16">
        <f t="shared" si="0"/>
        <v>20515.100000000006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4612.1000000000004</v>
      </c>
      <c r="E17" s="6">
        <v>0</v>
      </c>
      <c r="F17" s="16">
        <f t="shared" si="0"/>
        <v>21838.1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16">
        <f t="shared" si="0"/>
        <v>498.2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385513.1</v>
      </c>
      <c r="E19" s="6">
        <f t="shared" ref="E19" si="1">D19/C19*100</f>
        <v>69.873734929626579</v>
      </c>
      <c r="F19" s="16">
        <f t="shared" si="0"/>
        <v>166215.09999999998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/>
      <c r="D21" s="6"/>
      <c r="E21" s="6"/>
      <c r="F21" s="16">
        <f t="shared" si="0"/>
        <v>0</v>
      </c>
    </row>
    <row r="22" spans="1:6" ht="21.75" customHeight="1">
      <c r="A22" s="9" t="s">
        <v>9</v>
      </c>
      <c r="B22" s="6">
        <v>20200</v>
      </c>
      <c r="C22" s="6"/>
      <c r="D22" s="6"/>
      <c r="E22" s="6"/>
      <c r="F22" s="16">
        <f t="shared" si="0"/>
        <v>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/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0"/>
  <sheetViews>
    <sheetView workbookViewId="0">
      <selection activeCell="D22" sqref="D22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45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19790.099999999999</v>
      </c>
      <c r="E10" s="6">
        <v>0</v>
      </c>
      <c r="F10" s="16">
        <f t="shared" si="0"/>
        <v>23672.9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57864.1</v>
      </c>
      <c r="E11" s="6">
        <v>0</v>
      </c>
      <c r="F11" s="16">
        <f t="shared" si="0"/>
        <v>35842.400000000001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80492</v>
      </c>
      <c r="E12" s="6">
        <v>0</v>
      </c>
      <c r="F12" s="16">
        <f t="shared" si="0"/>
        <v>15613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25222.5</v>
      </c>
      <c r="E13" s="6">
        <v>0</v>
      </c>
      <c r="F13" s="16">
        <f t="shared" si="0"/>
        <v>6861.5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8883.6</v>
      </c>
      <c r="E14" s="6">
        <v>0</v>
      </c>
      <c r="F14" s="16">
        <f t="shared" si="0"/>
        <v>31379.599999999999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17920.400000000001</v>
      </c>
      <c r="E15" s="6">
        <v>0</v>
      </c>
      <c r="F15" s="16">
        <f t="shared" si="0"/>
        <v>0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167395.79999999999</v>
      </c>
      <c r="E16" s="6">
        <v>0</v>
      </c>
      <c r="F16" s="16">
        <f t="shared" si="0"/>
        <v>19688.900000000023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6173.1</v>
      </c>
      <c r="E17" s="6">
        <v>0</v>
      </c>
      <c r="F17" s="16">
        <f t="shared" si="0"/>
        <v>20277.099999999999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100</v>
      </c>
      <c r="E18" s="6">
        <v>0</v>
      </c>
      <c r="F18" s="16">
        <f t="shared" si="0"/>
        <v>398.2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391488.89999999997</v>
      </c>
      <c r="E19" s="6">
        <f t="shared" ref="E19" si="1">D19/C19*100</f>
        <v>70.956840705260305</v>
      </c>
      <c r="F19" s="16">
        <f t="shared" si="0"/>
        <v>160239.29999999999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>
        <v>9550</v>
      </c>
      <c r="D21" s="6"/>
      <c r="E21" s="6"/>
      <c r="F21" s="16">
        <f t="shared" si="0"/>
        <v>9550</v>
      </c>
    </row>
    <row r="22" spans="1:6" ht="21.75" customHeight="1">
      <c r="A22" s="9" t="s">
        <v>9</v>
      </c>
      <c r="B22" s="6">
        <v>20200</v>
      </c>
      <c r="C22" s="6">
        <v>10100</v>
      </c>
      <c r="D22" s="6"/>
      <c r="E22" s="6"/>
      <c r="F22" s="16">
        <f t="shared" si="0"/>
        <v>10100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>
        <v>11900</v>
      </c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0"/>
  <sheetViews>
    <sheetView topLeftCell="A8" workbookViewId="0">
      <selection activeCell="H18" sqref="H18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46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19790.099999999999</v>
      </c>
      <c r="E10" s="6">
        <v>0</v>
      </c>
      <c r="F10" s="16">
        <f t="shared" si="0"/>
        <v>23672.9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65118.9</v>
      </c>
      <c r="E11" s="6">
        <v>0</v>
      </c>
      <c r="F11" s="16">
        <f t="shared" si="0"/>
        <v>28587.599999999999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86822.9</v>
      </c>
      <c r="E12" s="6">
        <v>0</v>
      </c>
      <c r="F12" s="16">
        <f t="shared" si="0"/>
        <v>9282.1000000000058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27222.2</v>
      </c>
      <c r="E13" s="6">
        <v>0</v>
      </c>
      <c r="F13" s="16">
        <f t="shared" si="0"/>
        <v>4861.7999999999993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10927.4</v>
      </c>
      <c r="E14" s="6">
        <v>0</v>
      </c>
      <c r="F14" s="16">
        <f t="shared" si="0"/>
        <v>29335.799999999996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17920.400000000001</v>
      </c>
      <c r="E15" s="6">
        <v>0</v>
      </c>
      <c r="F15" s="16">
        <f t="shared" si="0"/>
        <v>0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168044</v>
      </c>
      <c r="E16" s="6">
        <v>0</v>
      </c>
      <c r="F16" s="16">
        <f t="shared" si="0"/>
        <v>19040.700000000012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6173.1</v>
      </c>
      <c r="E17" s="6">
        <v>0</v>
      </c>
      <c r="F17" s="16">
        <f t="shared" si="0"/>
        <v>20277.099999999999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100</v>
      </c>
      <c r="E18" s="6">
        <v>0</v>
      </c>
      <c r="F18" s="16">
        <f t="shared" si="0"/>
        <v>398.2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409766.3</v>
      </c>
      <c r="E19" s="6">
        <f t="shared" ref="E19" si="1">D19/C19*100</f>
        <v>74.269595065106344</v>
      </c>
      <c r="F19" s="16">
        <f t="shared" si="0"/>
        <v>141961.89999999997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>
        <v>9550</v>
      </c>
      <c r="D21" s="6"/>
      <c r="E21" s="6"/>
      <c r="F21" s="16">
        <f t="shared" si="0"/>
        <v>9550</v>
      </c>
    </row>
    <row r="22" spans="1:6" ht="21.75" customHeight="1">
      <c r="A22" s="9" t="s">
        <v>9</v>
      </c>
      <c r="B22" s="6">
        <v>20200</v>
      </c>
      <c r="C22" s="6">
        <v>10100</v>
      </c>
      <c r="D22" s="6"/>
      <c r="E22" s="6"/>
      <c r="F22" s="16">
        <f t="shared" si="0"/>
        <v>10100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>
        <v>11900</v>
      </c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topLeftCell="A12" workbookViewId="0">
      <selection activeCell="J17" sqref="J17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47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20052.3</v>
      </c>
      <c r="E10" s="6">
        <v>0</v>
      </c>
      <c r="F10" s="16">
        <f t="shared" si="0"/>
        <v>23410.7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69728.5</v>
      </c>
      <c r="E11" s="6">
        <v>0</v>
      </c>
      <c r="F11" s="16">
        <f t="shared" si="0"/>
        <v>23978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87623.8</v>
      </c>
      <c r="E12" s="6">
        <v>0</v>
      </c>
      <c r="F12" s="16">
        <f t="shared" si="0"/>
        <v>8481.1999999999971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28122</v>
      </c>
      <c r="E13" s="6">
        <v>0</v>
      </c>
      <c r="F13" s="16">
        <f t="shared" si="0"/>
        <v>3962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12528.2</v>
      </c>
      <c r="E14" s="6">
        <v>0</v>
      </c>
      <c r="F14" s="16">
        <f t="shared" si="0"/>
        <v>27734.999999999996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17920.400000000001</v>
      </c>
      <c r="E15" s="6">
        <v>0</v>
      </c>
      <c r="F15" s="16">
        <f t="shared" si="0"/>
        <v>0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172121.2</v>
      </c>
      <c r="E16" s="6">
        <v>0</v>
      </c>
      <c r="F16" s="16">
        <f t="shared" si="0"/>
        <v>14963.5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6570.4</v>
      </c>
      <c r="E17" s="6">
        <v>0</v>
      </c>
      <c r="F17" s="16">
        <f t="shared" si="0"/>
        <v>19879.800000000003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100</v>
      </c>
      <c r="E18" s="6">
        <v>0</v>
      </c>
      <c r="F18" s="16">
        <f t="shared" si="0"/>
        <v>398.2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422414.10000000009</v>
      </c>
      <c r="E19" s="6">
        <f t="shared" ref="E19" si="1">D19/C19*100</f>
        <v>76.561991937334383</v>
      </c>
      <c r="F19" s="16">
        <f t="shared" si="0"/>
        <v>129314.09999999986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>
        <v>9550</v>
      </c>
      <c r="D21" s="6"/>
      <c r="E21" s="6"/>
      <c r="F21" s="16">
        <f t="shared" si="0"/>
        <v>9550</v>
      </c>
    </row>
    <row r="22" spans="1:6" ht="21.75" customHeight="1">
      <c r="A22" s="9" t="s">
        <v>9</v>
      </c>
      <c r="B22" s="6">
        <v>20200</v>
      </c>
      <c r="C22" s="6">
        <v>10100</v>
      </c>
      <c r="D22" s="6"/>
      <c r="E22" s="6"/>
      <c r="F22" s="16">
        <f t="shared" si="0"/>
        <v>10100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>
        <v>11900</v>
      </c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0"/>
  <sheetViews>
    <sheetView topLeftCell="A12" workbookViewId="0">
      <selection activeCell="H16" sqref="H16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48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20052.3</v>
      </c>
      <c r="E10" s="6">
        <v>0</v>
      </c>
      <c r="F10" s="16">
        <f t="shared" si="0"/>
        <v>23410.7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69759.399999999994</v>
      </c>
      <c r="E11" s="6">
        <v>0</v>
      </c>
      <c r="F11" s="16">
        <f t="shared" si="0"/>
        <v>23947.100000000006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91963.4</v>
      </c>
      <c r="E12" s="6">
        <v>0</v>
      </c>
      <c r="F12" s="16">
        <f t="shared" si="0"/>
        <v>4141.6000000000058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29531.3</v>
      </c>
      <c r="E13" s="6">
        <v>0</v>
      </c>
      <c r="F13" s="16">
        <f t="shared" si="0"/>
        <v>2552.7000000000007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16119.1</v>
      </c>
      <c r="E14" s="6">
        <v>0</v>
      </c>
      <c r="F14" s="16">
        <f t="shared" si="0"/>
        <v>24144.1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17920.400000000001</v>
      </c>
      <c r="E15" s="6">
        <v>0</v>
      </c>
      <c r="F15" s="16">
        <f t="shared" si="0"/>
        <v>0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176415.1</v>
      </c>
      <c r="E16" s="6">
        <v>0</v>
      </c>
      <c r="F16" s="16">
        <f t="shared" si="0"/>
        <v>10669.600000000006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7147.6</v>
      </c>
      <c r="E17" s="6">
        <v>0</v>
      </c>
      <c r="F17" s="16">
        <f t="shared" si="0"/>
        <v>19302.599999999999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100</v>
      </c>
      <c r="E18" s="6">
        <v>0</v>
      </c>
      <c r="F18" s="16">
        <f t="shared" si="0"/>
        <v>398.2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436655.89999999997</v>
      </c>
      <c r="E19" s="6">
        <f t="shared" ref="E19" si="1">D19/C19*100</f>
        <v>79.143299182459771</v>
      </c>
      <c r="F19" s="16">
        <f t="shared" si="0"/>
        <v>115072.29999999999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>
        <v>9550</v>
      </c>
      <c r="D21" s="6"/>
      <c r="E21" s="6"/>
      <c r="F21" s="16">
        <f t="shared" si="0"/>
        <v>9550</v>
      </c>
    </row>
    <row r="22" spans="1:6" ht="21.75" customHeight="1">
      <c r="A22" s="9" t="s">
        <v>9</v>
      </c>
      <c r="B22" s="6">
        <v>20200</v>
      </c>
      <c r="C22" s="6">
        <v>10100</v>
      </c>
      <c r="D22" s="6"/>
      <c r="E22" s="6"/>
      <c r="F22" s="16">
        <f t="shared" si="0"/>
        <v>10100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>
        <v>11900</v>
      </c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30"/>
  <sheetViews>
    <sheetView topLeftCell="A5" workbookViewId="0">
      <selection activeCell="L12" sqref="L12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49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22052.3</v>
      </c>
      <c r="E10" s="6">
        <v>0</v>
      </c>
      <c r="F10" s="16">
        <f t="shared" si="0"/>
        <v>21410.7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69759.399999999994</v>
      </c>
      <c r="E11" s="6">
        <v>0</v>
      </c>
      <c r="F11" s="16">
        <f t="shared" si="0"/>
        <v>23947.100000000006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93520.3</v>
      </c>
      <c r="E12" s="6">
        <v>0</v>
      </c>
      <c r="F12" s="16">
        <f t="shared" si="0"/>
        <v>2584.6999999999971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32084</v>
      </c>
      <c r="E13" s="6">
        <v>0</v>
      </c>
      <c r="F13" s="16">
        <f t="shared" si="0"/>
        <v>0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29083.8</v>
      </c>
      <c r="E14" s="6">
        <v>0</v>
      </c>
      <c r="F14" s="16">
        <f t="shared" si="0"/>
        <v>11179.399999999998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17920.400000000001</v>
      </c>
      <c r="E15" s="6">
        <v>0</v>
      </c>
      <c r="F15" s="16">
        <f t="shared" si="0"/>
        <v>0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183859.4</v>
      </c>
      <c r="E16" s="6">
        <v>0</v>
      </c>
      <c r="F16" s="16">
        <f t="shared" si="0"/>
        <v>3225.3000000000175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7147.6</v>
      </c>
      <c r="E17" s="6">
        <v>0</v>
      </c>
      <c r="F17" s="16">
        <f t="shared" si="0"/>
        <v>19302.599999999999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100</v>
      </c>
      <c r="E18" s="6">
        <v>0</v>
      </c>
      <c r="F18" s="16">
        <f t="shared" si="0"/>
        <v>398.2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463174.5</v>
      </c>
      <c r="E19" s="6">
        <f t="shared" ref="E19" si="1">D19/C19*100</f>
        <v>83.949760044891676</v>
      </c>
      <c r="F19" s="16">
        <f t="shared" si="0"/>
        <v>88553.699999999953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>
        <v>9550</v>
      </c>
      <c r="D21" s="6"/>
      <c r="E21" s="6"/>
      <c r="F21" s="16">
        <f t="shared" si="0"/>
        <v>9550</v>
      </c>
    </row>
    <row r="22" spans="1:6" ht="21.75" customHeight="1">
      <c r="A22" s="9" t="s">
        <v>9</v>
      </c>
      <c r="B22" s="6">
        <v>20200</v>
      </c>
      <c r="C22" s="6">
        <v>10100</v>
      </c>
      <c r="D22" s="6"/>
      <c r="E22" s="6"/>
      <c r="F22" s="16">
        <f t="shared" si="0"/>
        <v>10100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>
        <v>11900</v>
      </c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A4" sqref="A4:E4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50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19790.099999999999</v>
      </c>
      <c r="E10" s="6">
        <v>0</v>
      </c>
      <c r="F10" s="16">
        <f t="shared" si="0"/>
        <v>23672.9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61118.9</v>
      </c>
      <c r="E11" s="6">
        <v>0</v>
      </c>
      <c r="F11" s="16">
        <f t="shared" si="0"/>
        <v>32587.599999999999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81557.100000000006</v>
      </c>
      <c r="E12" s="6">
        <v>0</v>
      </c>
      <c r="F12" s="16">
        <f t="shared" si="0"/>
        <v>14547.899999999994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24936.9</v>
      </c>
      <c r="E13" s="6">
        <v>0</v>
      </c>
      <c r="F13" s="16">
        <f t="shared" si="0"/>
        <v>7147.0999999999985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11134.6</v>
      </c>
      <c r="E14" s="6">
        <v>0</v>
      </c>
      <c r="F14" s="16">
        <f t="shared" si="0"/>
        <v>29128.6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17920.400000000001</v>
      </c>
      <c r="E15" s="6">
        <v>0</v>
      </c>
      <c r="F15" s="16">
        <f t="shared" si="0"/>
        <v>0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167363.6</v>
      </c>
      <c r="E16" s="6">
        <v>0</v>
      </c>
      <c r="F16" s="16">
        <f t="shared" si="0"/>
        <v>19721.100000000006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6750.3</v>
      </c>
      <c r="E17" s="6">
        <v>0</v>
      </c>
      <c r="F17" s="16">
        <f t="shared" si="0"/>
        <v>19699.900000000001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100</v>
      </c>
      <c r="E18" s="6">
        <v>0</v>
      </c>
      <c r="F18" s="16">
        <f t="shared" si="0"/>
        <v>398.2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398319.2</v>
      </c>
      <c r="E19" s="6">
        <f t="shared" ref="E19" si="1">D19/C19*100</f>
        <v>72.194823465612245</v>
      </c>
      <c r="F19" s="16">
        <f t="shared" si="0"/>
        <v>153408.99999999994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>
        <v>9550</v>
      </c>
      <c r="D21" s="6"/>
      <c r="E21" s="6"/>
      <c r="F21" s="16">
        <f t="shared" si="0"/>
        <v>9550</v>
      </c>
    </row>
    <row r="22" spans="1:6" ht="21.75" customHeight="1">
      <c r="A22" s="9" t="s">
        <v>9</v>
      </c>
      <c r="B22" s="6">
        <v>20200</v>
      </c>
      <c r="C22" s="6">
        <v>10100</v>
      </c>
      <c r="D22" s="6"/>
      <c r="E22" s="6"/>
      <c r="F22" s="16">
        <f t="shared" si="0"/>
        <v>10100</v>
      </c>
    </row>
    <row r="23" spans="1:6" ht="22.5" customHeight="1">
      <c r="A23" s="9" t="s">
        <v>10</v>
      </c>
      <c r="B23" s="6">
        <v>25409</v>
      </c>
      <c r="C23" s="6">
        <v>12704.5</v>
      </c>
      <c r="D23" s="6"/>
      <c r="E23" s="6"/>
      <c r="F23" s="16">
        <f t="shared" si="0"/>
        <v>12704.5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5100</v>
      </c>
      <c r="E24" s="6"/>
      <c r="F24" s="16">
        <f t="shared" si="0"/>
        <v>14849.5</v>
      </c>
    </row>
    <row r="25" spans="1:6" ht="21.75" customHeight="1">
      <c r="A25" s="9" t="s">
        <v>30</v>
      </c>
      <c r="B25" s="6">
        <v>23800</v>
      </c>
      <c r="C25" s="6">
        <v>11900</v>
      </c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topLeftCell="A8" workbookViewId="0">
      <selection activeCell="G21" sqref="G21"/>
    </sheetView>
  </sheetViews>
  <sheetFormatPr defaultRowHeight="12.75"/>
  <cols>
    <col min="1" max="1" width="52" customWidth="1"/>
    <col min="2" max="2" width="22.42578125" customWidth="1"/>
    <col min="3" max="3" width="15" customWidth="1"/>
    <col min="4" max="4" width="11.42578125" customWidth="1"/>
    <col min="5" max="5" width="14.28515625" customWidth="1"/>
    <col min="6" max="6" width="9.85546875" customWidth="1"/>
    <col min="7" max="7" width="8.7109375" customWidth="1"/>
  </cols>
  <sheetData>
    <row r="2" spans="1:6" s="1" customFormat="1" ht="15.75">
      <c r="A2" s="18" t="s">
        <v>0</v>
      </c>
      <c r="B2" s="18"/>
      <c r="C2" s="18"/>
      <c r="D2" s="18"/>
      <c r="E2" s="18"/>
    </row>
    <row r="3" spans="1:6" s="1" customFormat="1" ht="15.75">
      <c r="A3" s="18" t="s">
        <v>1</v>
      </c>
      <c r="B3" s="18"/>
      <c r="C3" s="18"/>
      <c r="D3" s="18"/>
      <c r="E3" s="18"/>
    </row>
    <row r="4" spans="1:6" s="1" customFormat="1" ht="15.75">
      <c r="A4" s="19" t="s">
        <v>31</v>
      </c>
      <c r="B4" s="19"/>
      <c r="C4" s="19"/>
      <c r="D4" s="19"/>
      <c r="E4" s="19"/>
    </row>
    <row r="5" spans="1:6" s="1" customFormat="1" ht="15.75">
      <c r="A5" s="18" t="s">
        <v>2</v>
      </c>
      <c r="B5" s="18"/>
      <c r="C5" s="18"/>
      <c r="D5" s="18"/>
      <c r="E5" s="18"/>
    </row>
    <row r="6" spans="1:6">
      <c r="A6" s="2"/>
      <c r="B6" s="2"/>
      <c r="C6" s="2"/>
      <c r="D6" s="2"/>
      <c r="E6" s="2"/>
    </row>
    <row r="7" spans="1:6" ht="38.25" customHeight="1">
      <c r="A7" s="3" t="s">
        <v>3</v>
      </c>
      <c r="B7" s="3" t="s">
        <v>15</v>
      </c>
      <c r="C7" s="9" t="s">
        <v>32</v>
      </c>
    </row>
    <row r="8" spans="1:6" ht="33" customHeight="1">
      <c r="A8" s="5" t="s">
        <v>17</v>
      </c>
      <c r="B8" s="6">
        <v>5203.6000000000004</v>
      </c>
      <c r="C8" s="7">
        <v>0</v>
      </c>
      <c r="F8" s="15"/>
    </row>
    <row r="9" spans="1:6" ht="21.75" customHeight="1">
      <c r="A9" s="5" t="s">
        <v>18</v>
      </c>
      <c r="B9" s="6">
        <v>6412.8</v>
      </c>
      <c r="C9" s="7">
        <v>15000</v>
      </c>
    </row>
    <row r="10" spans="1:6" ht="25.5" customHeight="1">
      <c r="A10" s="5" t="s">
        <v>19</v>
      </c>
      <c r="B10" s="6">
        <v>2536.6</v>
      </c>
      <c r="C10" s="7">
        <v>0</v>
      </c>
    </row>
    <row r="11" spans="1:6" ht="37.5" customHeight="1">
      <c r="A11" s="5" t="s">
        <v>20</v>
      </c>
      <c r="B11" s="6">
        <v>94877.9</v>
      </c>
      <c r="C11" s="7">
        <v>0</v>
      </c>
    </row>
    <row r="12" spans="1:6" ht="41.25" customHeight="1">
      <c r="A12" s="5" t="s">
        <v>21</v>
      </c>
      <c r="B12" s="6">
        <v>145678.6</v>
      </c>
      <c r="C12" s="7">
        <v>0</v>
      </c>
    </row>
    <row r="13" spans="1:6" ht="54.75" customHeight="1">
      <c r="A13" s="5" t="s">
        <v>22</v>
      </c>
      <c r="B13" s="6">
        <v>153685.9</v>
      </c>
      <c r="C13" s="7">
        <v>45000</v>
      </c>
    </row>
    <row r="14" spans="1:6" ht="57" customHeight="1">
      <c r="A14" s="5" t="s">
        <v>24</v>
      </c>
      <c r="B14" s="6">
        <v>40263.199999999997</v>
      </c>
      <c r="C14" s="7">
        <v>35000</v>
      </c>
    </row>
    <row r="15" spans="1:6" ht="52.5" customHeight="1">
      <c r="A15" s="5" t="s">
        <v>23</v>
      </c>
      <c r="B15" s="6">
        <v>32084</v>
      </c>
      <c r="C15" s="7">
        <v>5000</v>
      </c>
    </row>
    <row r="16" spans="1:6" ht="25.5" customHeight="1">
      <c r="A16" s="5" t="s">
        <v>25</v>
      </c>
      <c r="B16" s="6">
        <v>187084.7</v>
      </c>
      <c r="C16" s="7">
        <v>0</v>
      </c>
    </row>
    <row r="17" spans="1:5" ht="18.75" customHeight="1">
      <c r="A17" s="5" t="s">
        <v>26</v>
      </c>
      <c r="B17" s="6">
        <v>26450.2</v>
      </c>
      <c r="C17" s="7">
        <v>0</v>
      </c>
    </row>
    <row r="18" spans="1:5" ht="24" customHeight="1">
      <c r="A18" s="5" t="s">
        <v>27</v>
      </c>
      <c r="B18" s="6">
        <v>498.2</v>
      </c>
      <c r="C18" s="7">
        <v>0</v>
      </c>
    </row>
    <row r="19" spans="1:5" ht="18.75" customHeight="1">
      <c r="A19" s="5" t="s">
        <v>28</v>
      </c>
      <c r="B19" s="6">
        <v>28786</v>
      </c>
      <c r="C19" s="7">
        <v>10000</v>
      </c>
    </row>
    <row r="20" spans="1:5" ht="17.25" customHeight="1">
      <c r="A20" s="5" t="s">
        <v>29</v>
      </c>
      <c r="B20" s="6">
        <v>15953</v>
      </c>
      <c r="C20" s="7">
        <v>5000</v>
      </c>
    </row>
    <row r="21" spans="1:5" ht="16.5" customHeight="1">
      <c r="A21" s="9" t="s">
        <v>7</v>
      </c>
      <c r="B21" s="6">
        <f>SUM(B8:B20)</f>
        <v>739514.7</v>
      </c>
      <c r="C21" s="7">
        <f>SUM(C8:C20)</f>
        <v>115000</v>
      </c>
    </row>
    <row r="22" spans="1:5" ht="12.75" customHeight="1">
      <c r="A22" s="9"/>
      <c r="B22" s="6"/>
      <c r="C22" s="15"/>
    </row>
    <row r="23" spans="1:5" ht="17.25" customHeight="1">
      <c r="A23" s="9" t="s">
        <v>8</v>
      </c>
      <c r="B23" s="6">
        <v>19100</v>
      </c>
      <c r="C23" s="15"/>
    </row>
    <row r="24" spans="1:5" ht="17.25" customHeight="1">
      <c r="A24" s="9" t="s">
        <v>9</v>
      </c>
      <c r="B24" s="6">
        <v>20200</v>
      </c>
      <c r="C24" s="15"/>
    </row>
    <row r="25" spans="1:5" ht="13.5" customHeight="1">
      <c r="A25" s="9" t="s">
        <v>10</v>
      </c>
      <c r="B25" s="6">
        <v>25409</v>
      </c>
      <c r="C25" s="15"/>
    </row>
    <row r="26" spans="1:5" ht="12.75" customHeight="1">
      <c r="A26" s="9" t="s">
        <v>11</v>
      </c>
      <c r="B26" s="6">
        <v>65308</v>
      </c>
      <c r="C26" s="15"/>
    </row>
    <row r="27" spans="1:5" ht="24" customHeight="1">
      <c r="A27" s="9" t="s">
        <v>30</v>
      </c>
      <c r="B27" s="6">
        <v>23800</v>
      </c>
      <c r="C27" s="15"/>
    </row>
    <row r="28" spans="1:5" ht="17.25" customHeight="1">
      <c r="A28" s="9" t="s">
        <v>13</v>
      </c>
      <c r="B28" s="6">
        <f>B21+B23+B24+B25+B26+B27</f>
        <v>893331.7</v>
      </c>
      <c r="C28" s="6"/>
      <c r="D28" s="12"/>
      <c r="E28" s="12"/>
    </row>
    <row r="29" spans="1:5" ht="24" customHeight="1">
      <c r="A29" s="17"/>
      <c r="B29" s="12"/>
      <c r="C29" s="12"/>
      <c r="D29" s="12"/>
      <c r="E29" s="12"/>
    </row>
    <row r="30" spans="1:5" ht="16.5" customHeight="1">
      <c r="A30" s="17"/>
      <c r="B30" s="12"/>
      <c r="C30" s="12"/>
      <c r="D30" s="12"/>
      <c r="E30" s="12"/>
    </row>
    <row r="31" spans="1:5" ht="16.5" customHeight="1">
      <c r="A31" s="17"/>
      <c r="B31" s="12"/>
      <c r="C31" s="12"/>
      <c r="D31" s="12"/>
      <c r="E31" s="12"/>
    </row>
    <row r="32" spans="1:5">
      <c r="A32" s="13"/>
      <c r="B32" s="14"/>
      <c r="C32" s="14"/>
      <c r="D32" s="14"/>
      <c r="E32" s="14"/>
    </row>
  </sheetData>
  <mergeCells count="4">
    <mergeCell ref="A2:E2"/>
    <mergeCell ref="A3:E3"/>
    <mergeCell ref="A4:E4"/>
    <mergeCell ref="A5:E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topLeftCell="A14" workbookViewId="0">
      <selection activeCell="D30" sqref="D30"/>
    </sheetView>
  </sheetViews>
  <sheetFormatPr defaultRowHeight="12.75"/>
  <cols>
    <col min="1" max="1" width="39.85546875" customWidth="1"/>
    <col min="2" max="2" width="10.85546875" customWidth="1"/>
    <col min="3" max="3" width="11.140625" customWidth="1"/>
    <col min="4" max="4" width="10.7109375" customWidth="1"/>
    <col min="5" max="5" width="9.140625" customWidth="1"/>
    <col min="6" max="6" width="9" customWidth="1"/>
    <col min="7" max="7" width="8.5703125" customWidth="1"/>
  </cols>
  <sheetData>
    <row r="2" spans="1:11" s="1" customFormat="1" ht="15.75">
      <c r="A2" s="18" t="s">
        <v>0</v>
      </c>
      <c r="B2" s="18"/>
      <c r="C2" s="18"/>
      <c r="D2" s="18"/>
      <c r="E2" s="18"/>
    </row>
    <row r="3" spans="1:11" s="1" customFormat="1" ht="15.75">
      <c r="A3" s="18" t="s">
        <v>1</v>
      </c>
      <c r="B3" s="18"/>
      <c r="C3" s="18"/>
      <c r="D3" s="18"/>
      <c r="E3" s="18"/>
    </row>
    <row r="4" spans="1:11" s="1" customFormat="1" ht="15.75">
      <c r="A4" s="18" t="s">
        <v>14</v>
      </c>
      <c r="B4" s="18"/>
      <c r="C4" s="18"/>
      <c r="D4" s="18"/>
      <c r="E4" s="18"/>
    </row>
    <row r="5" spans="1:11" s="1" customFormat="1" ht="15.75">
      <c r="A5" s="18" t="s">
        <v>2</v>
      </c>
      <c r="B5" s="18"/>
      <c r="C5" s="18"/>
      <c r="D5" s="18"/>
      <c r="E5" s="18"/>
    </row>
    <row r="6" spans="1:11" ht="38.25" customHeight="1">
      <c r="A6" s="3" t="s">
        <v>3</v>
      </c>
      <c r="B6" s="3" t="s">
        <v>15</v>
      </c>
      <c r="C6" s="3" t="s">
        <v>33</v>
      </c>
      <c r="D6" s="3" t="s">
        <v>34</v>
      </c>
      <c r="E6" s="3" t="s">
        <v>4</v>
      </c>
      <c r="F6" s="4" t="s">
        <v>5</v>
      </c>
      <c r="G6" s="4" t="s">
        <v>6</v>
      </c>
    </row>
    <row r="7" spans="1:11" ht="45" customHeight="1">
      <c r="A7" s="5" t="s">
        <v>17</v>
      </c>
      <c r="B7" s="6">
        <v>5203.6000000000004</v>
      </c>
      <c r="C7" s="6">
        <v>5203.6000000000004</v>
      </c>
      <c r="D7" s="6">
        <v>0</v>
      </c>
      <c r="E7" s="6">
        <f>D7/C7*100</f>
        <v>0</v>
      </c>
      <c r="F7" s="7">
        <f>D7/B7*100</f>
        <v>0</v>
      </c>
      <c r="G7" s="16">
        <f>C7-D7</f>
        <v>5203.6000000000004</v>
      </c>
      <c r="K7" s="15"/>
    </row>
    <row r="8" spans="1:11" ht="25.5" customHeight="1">
      <c r="A8" s="5" t="s">
        <v>18</v>
      </c>
      <c r="B8" s="6">
        <v>6412.8</v>
      </c>
      <c r="C8" s="6">
        <v>6412.8</v>
      </c>
      <c r="D8" s="6">
        <v>0</v>
      </c>
      <c r="E8" s="6">
        <f>D8/C8*100</f>
        <v>0</v>
      </c>
      <c r="F8" s="7">
        <f>D8/B8*100</f>
        <v>0</v>
      </c>
      <c r="G8" s="16">
        <f t="shared" ref="G8:G24" si="0">C8-D8</f>
        <v>6412.8</v>
      </c>
    </row>
    <row r="9" spans="1:11" ht="25.5" customHeight="1">
      <c r="A9" s="5" t="s">
        <v>19</v>
      </c>
      <c r="B9" s="6">
        <v>2536.6</v>
      </c>
      <c r="C9" s="6">
        <v>2536.6</v>
      </c>
      <c r="D9" s="6">
        <v>0</v>
      </c>
      <c r="E9" s="6">
        <v>0</v>
      </c>
      <c r="F9" s="7">
        <v>0</v>
      </c>
      <c r="G9" s="16">
        <f t="shared" si="0"/>
        <v>2536.6</v>
      </c>
    </row>
    <row r="10" spans="1:11" ht="35.25" customHeight="1">
      <c r="A10" s="5" t="s">
        <v>20</v>
      </c>
      <c r="B10" s="6">
        <v>94877.9</v>
      </c>
      <c r="C10" s="6">
        <v>43463</v>
      </c>
      <c r="D10" s="6">
        <v>0</v>
      </c>
      <c r="E10" s="6">
        <v>0</v>
      </c>
      <c r="F10" s="7">
        <v>0</v>
      </c>
      <c r="G10" s="16">
        <f t="shared" si="0"/>
        <v>43463</v>
      </c>
    </row>
    <row r="11" spans="1:11" ht="49.5" customHeight="1">
      <c r="A11" s="5" t="s">
        <v>21</v>
      </c>
      <c r="B11" s="6">
        <v>145678.6</v>
      </c>
      <c r="C11" s="6">
        <v>93706.5</v>
      </c>
      <c r="D11" s="6">
        <v>12.7</v>
      </c>
      <c r="E11" s="6">
        <v>0</v>
      </c>
      <c r="F11" s="7">
        <v>0</v>
      </c>
      <c r="G11" s="16">
        <f t="shared" si="0"/>
        <v>93693.8</v>
      </c>
    </row>
    <row r="12" spans="1:11" ht="63.75" customHeight="1">
      <c r="A12" s="5" t="s">
        <v>22</v>
      </c>
      <c r="B12" s="6">
        <v>153685.9</v>
      </c>
      <c r="C12" s="8">
        <v>96105</v>
      </c>
      <c r="D12" s="6">
        <v>32000</v>
      </c>
      <c r="E12" s="6">
        <v>0</v>
      </c>
      <c r="F12" s="7">
        <v>0</v>
      </c>
      <c r="G12" s="16">
        <f t="shared" si="0"/>
        <v>64105</v>
      </c>
    </row>
    <row r="13" spans="1:11" ht="70.5" customHeight="1">
      <c r="A13" s="5" t="s">
        <v>23</v>
      </c>
      <c r="B13" s="6">
        <v>32084</v>
      </c>
      <c r="C13" s="6">
        <v>32084</v>
      </c>
      <c r="D13" s="6">
        <v>0</v>
      </c>
      <c r="E13" s="6">
        <v>0</v>
      </c>
      <c r="F13" s="7">
        <v>0</v>
      </c>
      <c r="G13" s="16">
        <f t="shared" si="0"/>
        <v>32084</v>
      </c>
    </row>
    <row r="14" spans="1:11" ht="58.5" customHeight="1">
      <c r="A14" s="5" t="s">
        <v>24</v>
      </c>
      <c r="B14" s="6">
        <v>40263.199999999997</v>
      </c>
      <c r="C14" s="6">
        <v>40263.199999999997</v>
      </c>
      <c r="D14" s="6">
        <v>0</v>
      </c>
      <c r="E14" s="6">
        <v>0</v>
      </c>
      <c r="F14" s="7">
        <v>0</v>
      </c>
      <c r="G14" s="16">
        <f t="shared" si="0"/>
        <v>40263.199999999997</v>
      </c>
    </row>
    <row r="15" spans="1:11" ht="48.75" customHeight="1">
      <c r="A15" s="5" t="s">
        <v>35</v>
      </c>
      <c r="B15" s="6">
        <v>17920.400000000001</v>
      </c>
      <c r="C15" s="6">
        <v>5376</v>
      </c>
      <c r="D15" s="6">
        <v>5376</v>
      </c>
      <c r="E15" s="6">
        <v>0</v>
      </c>
      <c r="F15" s="7">
        <v>0</v>
      </c>
      <c r="G15" s="16">
        <f t="shared" si="0"/>
        <v>0</v>
      </c>
    </row>
    <row r="16" spans="1:11" ht="25.5" customHeight="1">
      <c r="A16" s="5" t="s">
        <v>25</v>
      </c>
      <c r="B16" s="6">
        <v>187084.7</v>
      </c>
      <c r="C16" s="6">
        <v>187084.7</v>
      </c>
      <c r="D16" s="6">
        <v>45000</v>
      </c>
      <c r="E16" s="6">
        <v>0</v>
      </c>
      <c r="F16" s="7">
        <v>0</v>
      </c>
      <c r="G16" s="16">
        <f t="shared" si="0"/>
        <v>142084.70000000001</v>
      </c>
    </row>
    <row r="17" spans="1:7" ht="11.25" customHeight="1">
      <c r="A17" s="5" t="s">
        <v>26</v>
      </c>
      <c r="B17" s="6">
        <v>26450.2</v>
      </c>
      <c r="C17" s="6">
        <v>26450.2</v>
      </c>
      <c r="D17" s="6">
        <v>0</v>
      </c>
      <c r="E17" s="6">
        <v>0</v>
      </c>
      <c r="F17" s="7">
        <v>0</v>
      </c>
      <c r="G17" s="16">
        <f t="shared" si="0"/>
        <v>26450.2</v>
      </c>
    </row>
    <row r="18" spans="1:7" ht="23.25" customHeight="1">
      <c r="A18" s="5" t="s">
        <v>27</v>
      </c>
      <c r="B18" s="6">
        <v>498.2</v>
      </c>
      <c r="C18" s="6">
        <v>198.2</v>
      </c>
      <c r="D18" s="6">
        <v>0</v>
      </c>
      <c r="E18" s="6">
        <v>0</v>
      </c>
      <c r="F18" s="7">
        <v>0</v>
      </c>
      <c r="G18" s="16">
        <f t="shared" si="0"/>
        <v>198.2</v>
      </c>
    </row>
    <row r="19" spans="1:7" ht="16.5" customHeight="1">
      <c r="A19" s="9" t="s">
        <v>7</v>
      </c>
      <c r="B19" s="6">
        <f>SUM(B7:B18)</f>
        <v>712696.1</v>
      </c>
      <c r="C19" s="6">
        <f>SUM(C7:C18)</f>
        <v>538883.79999999993</v>
      </c>
      <c r="D19" s="6">
        <f>SUM(D7:D18)</f>
        <v>82388.7</v>
      </c>
      <c r="E19" s="6">
        <f t="shared" ref="E19" si="1">D19/C19*100</f>
        <v>15.2887691186857</v>
      </c>
      <c r="F19" s="7">
        <f t="shared" ref="F19" si="2">D19/B19*100</f>
        <v>11.560144639489398</v>
      </c>
      <c r="G19" s="16">
        <f t="shared" si="0"/>
        <v>456495.09999999992</v>
      </c>
    </row>
    <row r="20" spans="1:7" ht="12.75" customHeight="1">
      <c r="A20" s="9"/>
      <c r="B20" s="6"/>
      <c r="C20" s="6"/>
      <c r="D20" s="6"/>
      <c r="E20" s="6"/>
      <c r="F20" s="10"/>
      <c r="G20" s="16"/>
    </row>
    <row r="21" spans="1:7" ht="22.5" customHeight="1">
      <c r="A21" s="9" t="s">
        <v>8</v>
      </c>
      <c r="B21" s="6">
        <v>19100</v>
      </c>
      <c r="C21" s="6"/>
      <c r="D21" s="6"/>
      <c r="E21" s="6"/>
      <c r="F21" s="7"/>
      <c r="G21" s="16">
        <f t="shared" si="0"/>
        <v>0</v>
      </c>
    </row>
    <row r="22" spans="1:7" ht="21.75" customHeight="1">
      <c r="A22" s="9" t="s">
        <v>9</v>
      </c>
      <c r="B22" s="6">
        <v>20200</v>
      </c>
      <c r="C22" s="6"/>
      <c r="D22" s="6"/>
      <c r="E22" s="6"/>
      <c r="F22" s="10"/>
      <c r="G22" s="16">
        <f t="shared" si="0"/>
        <v>0</v>
      </c>
    </row>
    <row r="23" spans="1:7" ht="22.5" customHeight="1">
      <c r="A23" s="9" t="s">
        <v>10</v>
      </c>
      <c r="B23" s="6">
        <v>25409</v>
      </c>
      <c r="C23" s="6"/>
      <c r="D23" s="6"/>
      <c r="E23" s="6"/>
      <c r="F23" s="7"/>
      <c r="G23" s="16">
        <f t="shared" si="0"/>
        <v>0</v>
      </c>
    </row>
    <row r="24" spans="1:7" ht="24" customHeight="1">
      <c r="A24" s="9" t="s">
        <v>11</v>
      </c>
      <c r="B24" s="6">
        <v>65308</v>
      </c>
      <c r="C24" s="6"/>
      <c r="D24" s="6"/>
      <c r="E24" s="6"/>
      <c r="F24" s="7"/>
      <c r="G24" s="16">
        <f t="shared" si="0"/>
        <v>0</v>
      </c>
    </row>
    <row r="25" spans="1:7" ht="21.75" customHeight="1">
      <c r="A25" s="9" t="s">
        <v>30</v>
      </c>
      <c r="B25" s="6">
        <v>23800</v>
      </c>
      <c r="C25" s="6"/>
      <c r="D25" s="6"/>
      <c r="E25" s="6"/>
      <c r="F25" s="15"/>
      <c r="G25" s="15"/>
    </row>
    <row r="26" spans="1:7" ht="24" customHeight="1">
      <c r="A26" s="17"/>
      <c r="B26" s="12"/>
      <c r="C26" s="12"/>
      <c r="D26" s="12"/>
      <c r="E26" s="12"/>
    </row>
    <row r="27" spans="1:7" ht="24" customHeight="1">
      <c r="A27" s="17"/>
      <c r="B27" s="12"/>
      <c r="C27" s="12"/>
      <c r="D27" s="12"/>
      <c r="E27" s="12"/>
    </row>
    <row r="28" spans="1:7" ht="16.5" customHeight="1">
      <c r="A28" s="17"/>
      <c r="B28" s="12"/>
      <c r="C28" s="12"/>
      <c r="D28" s="12"/>
      <c r="E28" s="12"/>
    </row>
    <row r="29" spans="1:7" ht="16.5" customHeight="1">
      <c r="A29" s="17"/>
      <c r="B29" s="12"/>
      <c r="C29" s="12"/>
      <c r="D29" s="12"/>
      <c r="E29" s="12"/>
    </row>
    <row r="30" spans="1:7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activeCell="L19" sqref="L19"/>
    </sheetView>
  </sheetViews>
  <sheetFormatPr defaultRowHeight="12.75"/>
  <cols>
    <col min="1" max="1" width="39.85546875" customWidth="1"/>
    <col min="2" max="2" width="10" customWidth="1"/>
    <col min="3" max="3" width="11.140625" customWidth="1"/>
    <col min="4" max="4" width="10.7109375" customWidth="1"/>
    <col min="5" max="5" width="9.7109375" customWidth="1"/>
    <col min="6" max="6" width="9" customWidth="1"/>
    <col min="7" max="7" width="8.5703125" customWidth="1"/>
  </cols>
  <sheetData>
    <row r="2" spans="1:11" s="1" customFormat="1" ht="15.75">
      <c r="A2" s="18" t="s">
        <v>0</v>
      </c>
      <c r="B2" s="18"/>
      <c r="C2" s="18"/>
      <c r="D2" s="18"/>
      <c r="E2" s="18"/>
    </row>
    <row r="3" spans="1:11" s="1" customFormat="1" ht="15.75">
      <c r="A3" s="18" t="s">
        <v>1</v>
      </c>
      <c r="B3" s="18"/>
      <c r="C3" s="18"/>
      <c r="D3" s="18"/>
      <c r="E3" s="18"/>
    </row>
    <row r="4" spans="1:11" s="1" customFormat="1" ht="15.75">
      <c r="A4" s="18" t="s">
        <v>14</v>
      </c>
      <c r="B4" s="18"/>
      <c r="C4" s="18"/>
      <c r="D4" s="18"/>
      <c r="E4" s="18"/>
    </row>
    <row r="5" spans="1:11" s="1" customFormat="1" ht="15.75">
      <c r="A5" s="18" t="s">
        <v>2</v>
      </c>
      <c r="B5" s="18"/>
      <c r="C5" s="18"/>
      <c r="D5" s="18"/>
      <c r="E5" s="18"/>
    </row>
    <row r="6" spans="1:11" ht="38.25" customHeight="1">
      <c r="A6" s="3" t="s">
        <v>3</v>
      </c>
      <c r="B6" s="3" t="s">
        <v>15</v>
      </c>
      <c r="C6" s="3" t="s">
        <v>33</v>
      </c>
      <c r="D6" s="3" t="s">
        <v>36</v>
      </c>
      <c r="E6" s="3" t="s">
        <v>4</v>
      </c>
      <c r="F6" s="4" t="s">
        <v>5</v>
      </c>
      <c r="G6" s="4" t="s">
        <v>6</v>
      </c>
    </row>
    <row r="7" spans="1:11" ht="45" customHeight="1">
      <c r="A7" s="5" t="s">
        <v>17</v>
      </c>
      <c r="B7" s="6">
        <v>5203.6000000000004</v>
      </c>
      <c r="C7" s="6">
        <v>5203.6000000000004</v>
      </c>
      <c r="D7" s="6">
        <v>0</v>
      </c>
      <c r="E7" s="6">
        <f>D7/C7*100</f>
        <v>0</v>
      </c>
      <c r="F7" s="7">
        <f>D7/B7*100</f>
        <v>0</v>
      </c>
      <c r="G7" s="16">
        <f>C7-D7</f>
        <v>5203.6000000000004</v>
      </c>
      <c r="K7" s="15"/>
    </row>
    <row r="8" spans="1:11" ht="25.5" customHeight="1">
      <c r="A8" s="5" t="s">
        <v>18</v>
      </c>
      <c r="B8" s="6">
        <v>6412.8</v>
      </c>
      <c r="C8" s="6">
        <v>6412.8</v>
      </c>
      <c r="D8" s="6">
        <v>0</v>
      </c>
      <c r="E8" s="6">
        <f>D8/C8*100</f>
        <v>0</v>
      </c>
      <c r="F8" s="7">
        <f>D8/B8*100</f>
        <v>0</v>
      </c>
      <c r="G8" s="16">
        <f t="shared" ref="G8:G24" si="0">C8-D8</f>
        <v>6412.8</v>
      </c>
    </row>
    <row r="9" spans="1:11" ht="25.5" customHeight="1">
      <c r="A9" s="5" t="s">
        <v>19</v>
      </c>
      <c r="B9" s="6">
        <v>2536.6</v>
      </c>
      <c r="C9" s="6">
        <v>2536.6</v>
      </c>
      <c r="D9" s="6">
        <v>0</v>
      </c>
      <c r="E9" s="6">
        <v>0</v>
      </c>
      <c r="F9" s="7">
        <v>0</v>
      </c>
      <c r="G9" s="16">
        <f t="shared" si="0"/>
        <v>2536.6</v>
      </c>
    </row>
    <row r="10" spans="1:11" ht="35.25" customHeight="1">
      <c r="A10" s="5" t="s">
        <v>20</v>
      </c>
      <c r="B10" s="6">
        <v>94877.9</v>
      </c>
      <c r="C10" s="6">
        <v>43463</v>
      </c>
      <c r="D10" s="6">
        <v>969</v>
      </c>
      <c r="E10" s="6">
        <v>0</v>
      </c>
      <c r="F10" s="7">
        <v>0</v>
      </c>
      <c r="G10" s="16">
        <f t="shared" si="0"/>
        <v>42494</v>
      </c>
    </row>
    <row r="11" spans="1:11" ht="49.5" customHeight="1">
      <c r="A11" s="5" t="s">
        <v>21</v>
      </c>
      <c r="B11" s="6">
        <v>145678.6</v>
      </c>
      <c r="C11" s="6">
        <v>93706.5</v>
      </c>
      <c r="D11" s="6">
        <v>47432.9</v>
      </c>
      <c r="E11" s="6">
        <v>0</v>
      </c>
      <c r="F11" s="7">
        <v>0</v>
      </c>
      <c r="G11" s="16">
        <f t="shared" si="0"/>
        <v>46273.599999999999</v>
      </c>
    </row>
    <row r="12" spans="1:11" ht="63.75" customHeight="1">
      <c r="A12" s="5" t="s">
        <v>22</v>
      </c>
      <c r="B12" s="6">
        <v>153685.9</v>
      </c>
      <c r="C12" s="8">
        <v>96105</v>
      </c>
      <c r="D12" s="6">
        <v>57619.9</v>
      </c>
      <c r="E12" s="6">
        <v>0</v>
      </c>
      <c r="F12" s="7">
        <v>0</v>
      </c>
      <c r="G12" s="16">
        <f t="shared" si="0"/>
        <v>38485.1</v>
      </c>
    </row>
    <row r="13" spans="1:11" ht="70.5" customHeight="1">
      <c r="A13" s="5" t="s">
        <v>23</v>
      </c>
      <c r="B13" s="6">
        <v>32084</v>
      </c>
      <c r="C13" s="6">
        <v>32084</v>
      </c>
      <c r="D13" s="6">
        <v>11337.7</v>
      </c>
      <c r="E13" s="6">
        <v>0</v>
      </c>
      <c r="F13" s="7">
        <v>0</v>
      </c>
      <c r="G13" s="16">
        <f t="shared" si="0"/>
        <v>20746.3</v>
      </c>
    </row>
    <row r="14" spans="1:11" ht="58.5" customHeight="1">
      <c r="A14" s="5" t="s">
        <v>24</v>
      </c>
      <c r="B14" s="6">
        <v>40263.199999999997</v>
      </c>
      <c r="C14" s="6">
        <v>40263.199999999997</v>
      </c>
      <c r="D14" s="6">
        <v>2711.3</v>
      </c>
      <c r="E14" s="6">
        <v>0</v>
      </c>
      <c r="F14" s="7">
        <v>0</v>
      </c>
      <c r="G14" s="16">
        <f t="shared" si="0"/>
        <v>37551.899999999994</v>
      </c>
    </row>
    <row r="15" spans="1:11" ht="48.75" customHeight="1">
      <c r="A15" s="5" t="s">
        <v>35</v>
      </c>
      <c r="B15" s="6">
        <v>17920.400000000001</v>
      </c>
      <c r="C15" s="6">
        <v>5376</v>
      </c>
      <c r="D15" s="6">
        <v>5376</v>
      </c>
      <c r="E15" s="6">
        <v>0</v>
      </c>
      <c r="F15" s="7">
        <v>0</v>
      </c>
      <c r="G15" s="16">
        <f t="shared" si="0"/>
        <v>0</v>
      </c>
    </row>
    <row r="16" spans="1:11" ht="25.5" customHeight="1">
      <c r="A16" s="5" t="s">
        <v>25</v>
      </c>
      <c r="B16" s="6">
        <v>187084.7</v>
      </c>
      <c r="C16" s="6">
        <v>187084.7</v>
      </c>
      <c r="D16" s="6">
        <v>163476</v>
      </c>
      <c r="E16" s="6">
        <v>0</v>
      </c>
      <c r="F16" s="7">
        <v>0</v>
      </c>
      <c r="G16" s="16">
        <f t="shared" si="0"/>
        <v>23608.700000000012</v>
      </c>
    </row>
    <row r="17" spans="1:7" ht="11.25" customHeight="1">
      <c r="A17" s="5" t="s">
        <v>26</v>
      </c>
      <c r="B17" s="6">
        <v>26450.2</v>
      </c>
      <c r="C17" s="6">
        <v>26450.2</v>
      </c>
      <c r="D17" s="6">
        <v>0</v>
      </c>
      <c r="E17" s="6">
        <v>0</v>
      </c>
      <c r="F17" s="7">
        <v>0</v>
      </c>
      <c r="G17" s="16">
        <f t="shared" si="0"/>
        <v>26450.2</v>
      </c>
    </row>
    <row r="18" spans="1:7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7">
        <v>0</v>
      </c>
      <c r="G18" s="16">
        <f t="shared" si="0"/>
        <v>498.2</v>
      </c>
    </row>
    <row r="19" spans="1:7" ht="16.5" customHeight="1">
      <c r="A19" s="9" t="s">
        <v>7</v>
      </c>
      <c r="B19" s="6">
        <f>SUM(B7:B18)</f>
        <v>712696.1</v>
      </c>
      <c r="C19" s="6">
        <f>SUM(C7:C18)</f>
        <v>539183.79999999993</v>
      </c>
      <c r="D19" s="6">
        <f>SUM(D7:D18)</f>
        <v>288922.8</v>
      </c>
      <c r="E19" s="6">
        <f t="shared" ref="E19" si="1">D19/C19*100</f>
        <v>53.585215282803375</v>
      </c>
      <c r="F19" s="7">
        <f t="shared" ref="F19" si="2">D19/B19*100</f>
        <v>40.539410837241846</v>
      </c>
      <c r="G19" s="16">
        <f t="shared" si="0"/>
        <v>250260.99999999994</v>
      </c>
    </row>
    <row r="20" spans="1:7" ht="12.75" customHeight="1">
      <c r="A20" s="9"/>
      <c r="B20" s="6"/>
      <c r="C20" s="6"/>
      <c r="D20" s="6"/>
      <c r="E20" s="6"/>
      <c r="F20" s="10"/>
      <c r="G20" s="16"/>
    </row>
    <row r="21" spans="1:7" ht="22.5" customHeight="1">
      <c r="A21" s="9" t="s">
        <v>8</v>
      </c>
      <c r="B21" s="6">
        <v>19100</v>
      </c>
      <c r="C21" s="6"/>
      <c r="D21" s="6"/>
      <c r="E21" s="6"/>
      <c r="F21" s="7"/>
      <c r="G21" s="16">
        <f t="shared" si="0"/>
        <v>0</v>
      </c>
    </row>
    <row r="22" spans="1:7" ht="21.75" customHeight="1">
      <c r="A22" s="9" t="s">
        <v>9</v>
      </c>
      <c r="B22" s="6">
        <v>20200</v>
      </c>
      <c r="C22" s="6"/>
      <c r="D22" s="6"/>
      <c r="E22" s="6"/>
      <c r="F22" s="10"/>
      <c r="G22" s="16">
        <f t="shared" si="0"/>
        <v>0</v>
      </c>
    </row>
    <row r="23" spans="1:7" ht="22.5" customHeight="1">
      <c r="A23" s="9" t="s">
        <v>10</v>
      </c>
      <c r="B23" s="6">
        <v>25409</v>
      </c>
      <c r="C23" s="6"/>
      <c r="D23" s="6">
        <v>15931.6</v>
      </c>
      <c r="E23" s="6"/>
      <c r="F23" s="7"/>
      <c r="G23" s="16">
        <f t="shared" si="0"/>
        <v>-15931.6</v>
      </c>
    </row>
    <row r="24" spans="1:7" ht="24" customHeight="1">
      <c r="A24" s="9" t="s">
        <v>11</v>
      </c>
      <c r="B24" s="6">
        <v>65308</v>
      </c>
      <c r="C24" s="6"/>
      <c r="D24" s="6">
        <v>3707</v>
      </c>
      <c r="E24" s="6"/>
      <c r="F24" s="7"/>
      <c r="G24" s="16">
        <f t="shared" si="0"/>
        <v>-3707</v>
      </c>
    </row>
    <row r="25" spans="1:7" ht="21.75" customHeight="1">
      <c r="A25" s="9" t="s">
        <v>30</v>
      </c>
      <c r="B25" s="6">
        <v>23800</v>
      </c>
      <c r="C25" s="6"/>
      <c r="D25" s="6"/>
      <c r="E25" s="6"/>
      <c r="F25" s="15"/>
      <c r="G25" s="15"/>
    </row>
    <row r="26" spans="1:7" ht="24" customHeight="1">
      <c r="A26" s="17"/>
      <c r="B26" s="12"/>
      <c r="C26" s="12"/>
      <c r="D26" s="12"/>
      <c r="E26" s="12"/>
    </row>
    <row r="27" spans="1:7" ht="24" customHeight="1">
      <c r="A27" s="17"/>
      <c r="B27" s="12"/>
      <c r="C27" s="12"/>
      <c r="D27" s="12"/>
      <c r="E27" s="12"/>
    </row>
    <row r="28" spans="1:7" ht="16.5" customHeight="1">
      <c r="A28" s="17"/>
      <c r="B28" s="12"/>
      <c r="C28" s="12"/>
      <c r="D28" s="12"/>
      <c r="E28" s="12"/>
    </row>
    <row r="29" spans="1:7" ht="16.5" customHeight="1">
      <c r="A29" s="17"/>
      <c r="B29" s="12"/>
      <c r="C29" s="12"/>
      <c r="D29" s="12"/>
      <c r="E29" s="12"/>
    </row>
    <row r="30" spans="1:7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25" right="0.25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sqref="A1:XFD1048576"/>
    </sheetView>
  </sheetViews>
  <sheetFormatPr defaultRowHeight="12.75"/>
  <cols>
    <col min="1" max="1" width="39.85546875" customWidth="1"/>
    <col min="2" max="2" width="10" customWidth="1"/>
    <col min="3" max="3" width="11.140625" customWidth="1"/>
    <col min="4" max="4" width="10.7109375" customWidth="1"/>
    <col min="5" max="5" width="11.140625" customWidth="1"/>
    <col min="6" max="6" width="9" customWidth="1"/>
    <col min="7" max="7" width="8.5703125" customWidth="1"/>
  </cols>
  <sheetData>
    <row r="2" spans="1:11" s="1" customFormat="1" ht="15.75">
      <c r="A2" s="18" t="s">
        <v>0</v>
      </c>
      <c r="B2" s="18"/>
      <c r="C2" s="18"/>
      <c r="D2" s="18"/>
      <c r="E2" s="18"/>
    </row>
    <row r="3" spans="1:11" s="1" customFormat="1" ht="15.75">
      <c r="A3" s="18" t="s">
        <v>1</v>
      </c>
      <c r="B3" s="18"/>
      <c r="C3" s="18"/>
      <c r="D3" s="18"/>
      <c r="E3" s="18"/>
    </row>
    <row r="4" spans="1:11" s="1" customFormat="1" ht="15.75">
      <c r="A4" s="18" t="s">
        <v>14</v>
      </c>
      <c r="B4" s="18"/>
      <c r="C4" s="18"/>
      <c r="D4" s="18"/>
      <c r="E4" s="18"/>
    </row>
    <row r="5" spans="1:11" s="1" customFormat="1" ht="15.75">
      <c r="A5" s="18" t="s">
        <v>2</v>
      </c>
      <c r="B5" s="18"/>
      <c r="C5" s="18"/>
      <c r="D5" s="18"/>
      <c r="E5" s="18"/>
    </row>
    <row r="6" spans="1:11" ht="38.25" customHeight="1">
      <c r="A6" s="3" t="s">
        <v>3</v>
      </c>
      <c r="B6" s="3" t="s">
        <v>15</v>
      </c>
      <c r="C6" s="3" t="s">
        <v>33</v>
      </c>
      <c r="D6" s="3" t="s">
        <v>37</v>
      </c>
      <c r="E6" s="3" t="s">
        <v>4</v>
      </c>
      <c r="F6" s="4" t="s">
        <v>5</v>
      </c>
      <c r="G6" s="4" t="s">
        <v>6</v>
      </c>
    </row>
    <row r="7" spans="1:11" ht="45" customHeight="1">
      <c r="A7" s="5" t="s">
        <v>17</v>
      </c>
      <c r="B7" s="6">
        <v>5203.6000000000004</v>
      </c>
      <c r="C7" s="6">
        <v>5203.6000000000004</v>
      </c>
      <c r="D7" s="6">
        <v>0</v>
      </c>
      <c r="E7" s="6">
        <f>D7/C7*100</f>
        <v>0</v>
      </c>
      <c r="F7" s="7">
        <f>D7/B7*100</f>
        <v>0</v>
      </c>
      <c r="G7" s="16">
        <f>C7-D7</f>
        <v>5203.6000000000004</v>
      </c>
      <c r="K7" s="15"/>
    </row>
    <row r="8" spans="1:11" ht="25.5" customHeight="1">
      <c r="A8" s="5" t="s">
        <v>18</v>
      </c>
      <c r="B8" s="6">
        <v>6412.8</v>
      </c>
      <c r="C8" s="6">
        <v>6412.8</v>
      </c>
      <c r="D8" s="6">
        <v>3717</v>
      </c>
      <c r="E8" s="6">
        <f>D8/C8*100</f>
        <v>57.962200598802397</v>
      </c>
      <c r="F8" s="7">
        <f>D8/B8*100</f>
        <v>57.962200598802397</v>
      </c>
      <c r="G8" s="16">
        <f t="shared" ref="G8:G24" si="0">C8-D8</f>
        <v>2695.8</v>
      </c>
    </row>
    <row r="9" spans="1:11" ht="25.5" customHeight="1">
      <c r="A9" s="5" t="s">
        <v>19</v>
      </c>
      <c r="B9" s="6">
        <v>2536.6</v>
      </c>
      <c r="C9" s="6">
        <v>2536.6</v>
      </c>
      <c r="D9" s="6">
        <v>0</v>
      </c>
      <c r="E9" s="6">
        <v>0</v>
      </c>
      <c r="F9" s="7">
        <v>0</v>
      </c>
      <c r="G9" s="16">
        <f t="shared" si="0"/>
        <v>2536.6</v>
      </c>
    </row>
    <row r="10" spans="1:11" ht="35.25" customHeight="1">
      <c r="A10" s="5" t="s">
        <v>20</v>
      </c>
      <c r="B10" s="6">
        <v>94877.9</v>
      </c>
      <c r="C10" s="6">
        <v>43463</v>
      </c>
      <c r="D10" s="6">
        <v>3807.6</v>
      </c>
      <c r="E10" s="6">
        <v>0</v>
      </c>
      <c r="F10" s="7">
        <v>0</v>
      </c>
      <c r="G10" s="16">
        <f t="shared" si="0"/>
        <v>39655.4</v>
      </c>
    </row>
    <row r="11" spans="1:11" ht="49.5" customHeight="1">
      <c r="A11" s="5" t="s">
        <v>21</v>
      </c>
      <c r="B11" s="6">
        <v>145678.6</v>
      </c>
      <c r="C11" s="6">
        <v>93706.5</v>
      </c>
      <c r="D11" s="6">
        <v>47432.9</v>
      </c>
      <c r="E11" s="6">
        <v>0</v>
      </c>
      <c r="F11" s="7">
        <v>0</v>
      </c>
      <c r="G11" s="16">
        <f t="shared" si="0"/>
        <v>46273.599999999999</v>
      </c>
    </row>
    <row r="12" spans="1:11" ht="63.75" customHeight="1">
      <c r="A12" s="5" t="s">
        <v>22</v>
      </c>
      <c r="B12" s="6">
        <v>153685.9</v>
      </c>
      <c r="C12" s="8">
        <v>96105</v>
      </c>
      <c r="D12" s="6">
        <v>57619.9</v>
      </c>
      <c r="E12" s="6">
        <v>0</v>
      </c>
      <c r="F12" s="7">
        <v>0</v>
      </c>
      <c r="G12" s="16">
        <f t="shared" si="0"/>
        <v>38485.1</v>
      </c>
    </row>
    <row r="13" spans="1:11" ht="70.5" customHeight="1">
      <c r="A13" s="5" t="s">
        <v>23</v>
      </c>
      <c r="B13" s="6">
        <v>32084</v>
      </c>
      <c r="C13" s="6">
        <v>32084</v>
      </c>
      <c r="D13" s="6">
        <v>14246.1</v>
      </c>
      <c r="E13" s="6">
        <v>0</v>
      </c>
      <c r="F13" s="7">
        <v>0</v>
      </c>
      <c r="G13" s="16">
        <f t="shared" si="0"/>
        <v>17837.900000000001</v>
      </c>
    </row>
    <row r="14" spans="1:11" ht="58.5" customHeight="1">
      <c r="A14" s="5" t="s">
        <v>24</v>
      </c>
      <c r="B14" s="6">
        <v>40263.199999999997</v>
      </c>
      <c r="C14" s="6">
        <v>40263.199999999997</v>
      </c>
      <c r="D14" s="6">
        <v>5068.5</v>
      </c>
      <c r="E14" s="6">
        <v>0</v>
      </c>
      <c r="F14" s="7">
        <v>0</v>
      </c>
      <c r="G14" s="16">
        <f t="shared" si="0"/>
        <v>35194.699999999997</v>
      </c>
    </row>
    <row r="15" spans="1:11" ht="48.75" customHeight="1">
      <c r="A15" s="5" t="s">
        <v>35</v>
      </c>
      <c r="B15" s="6">
        <v>17920.400000000001</v>
      </c>
      <c r="C15" s="6">
        <v>5376</v>
      </c>
      <c r="D15" s="6">
        <v>5376</v>
      </c>
      <c r="E15" s="6">
        <v>0</v>
      </c>
      <c r="F15" s="7">
        <v>0</v>
      </c>
      <c r="G15" s="16">
        <f t="shared" si="0"/>
        <v>0</v>
      </c>
    </row>
    <row r="16" spans="1:11" ht="25.5" customHeight="1">
      <c r="A16" s="5" t="s">
        <v>25</v>
      </c>
      <c r="B16" s="6">
        <v>187084.7</v>
      </c>
      <c r="C16" s="6">
        <v>187084.7</v>
      </c>
      <c r="D16" s="6">
        <v>163476</v>
      </c>
      <c r="E16" s="6">
        <v>0</v>
      </c>
      <c r="F16" s="7">
        <v>0</v>
      </c>
      <c r="G16" s="16">
        <f t="shared" si="0"/>
        <v>23608.700000000012</v>
      </c>
    </row>
    <row r="17" spans="1:7" ht="11.25" customHeight="1">
      <c r="A17" s="5" t="s">
        <v>26</v>
      </c>
      <c r="B17" s="6">
        <v>26450.2</v>
      </c>
      <c r="C17" s="6">
        <v>26450.2</v>
      </c>
      <c r="D17" s="6">
        <v>0</v>
      </c>
      <c r="E17" s="6">
        <v>0</v>
      </c>
      <c r="F17" s="7">
        <v>0</v>
      </c>
      <c r="G17" s="16">
        <f t="shared" si="0"/>
        <v>26450.2</v>
      </c>
    </row>
    <row r="18" spans="1:7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7">
        <v>0</v>
      </c>
      <c r="G18" s="16">
        <f t="shared" si="0"/>
        <v>498.2</v>
      </c>
    </row>
    <row r="19" spans="1:7" ht="16.5" customHeight="1">
      <c r="A19" s="9" t="s">
        <v>7</v>
      </c>
      <c r="B19" s="6">
        <f>SUM(B7:B18)</f>
        <v>712696.1</v>
      </c>
      <c r="C19" s="6">
        <f>SUM(C7:C18)</f>
        <v>539183.79999999993</v>
      </c>
      <c r="D19" s="6">
        <f>SUM(D7:D18)</f>
        <v>300744</v>
      </c>
      <c r="E19" s="6">
        <f t="shared" ref="E19" si="1">D19/C19*100</f>
        <v>55.77764020358179</v>
      </c>
      <c r="F19" s="7">
        <f t="shared" ref="F19" si="2">D19/B19*100</f>
        <v>42.198070117122853</v>
      </c>
      <c r="G19" s="16">
        <f t="shared" si="0"/>
        <v>238439.79999999993</v>
      </c>
    </row>
    <row r="20" spans="1:7" ht="12.75" customHeight="1">
      <c r="A20" s="9"/>
      <c r="B20" s="6"/>
      <c r="C20" s="6"/>
      <c r="D20" s="6"/>
      <c r="E20" s="6"/>
      <c r="F20" s="10"/>
      <c r="G20" s="16"/>
    </row>
    <row r="21" spans="1:7" ht="22.5" customHeight="1">
      <c r="A21" s="9" t="s">
        <v>8</v>
      </c>
      <c r="B21" s="6">
        <v>19100</v>
      </c>
      <c r="C21" s="6"/>
      <c r="D21" s="6"/>
      <c r="E21" s="6"/>
      <c r="F21" s="7"/>
      <c r="G21" s="16">
        <f t="shared" si="0"/>
        <v>0</v>
      </c>
    </row>
    <row r="22" spans="1:7" ht="21.75" customHeight="1">
      <c r="A22" s="9" t="s">
        <v>9</v>
      </c>
      <c r="B22" s="6">
        <v>20200</v>
      </c>
      <c r="C22" s="6"/>
      <c r="D22" s="6"/>
      <c r="E22" s="6"/>
      <c r="F22" s="10"/>
      <c r="G22" s="16">
        <f t="shared" si="0"/>
        <v>0</v>
      </c>
    </row>
    <row r="23" spans="1:7" ht="22.5" customHeight="1">
      <c r="A23" s="9" t="s">
        <v>10</v>
      </c>
      <c r="B23" s="6">
        <v>25409</v>
      </c>
      <c r="C23" s="6"/>
      <c r="D23" s="6">
        <v>15931.6</v>
      </c>
      <c r="E23" s="6"/>
      <c r="F23" s="7"/>
      <c r="G23" s="16">
        <f t="shared" si="0"/>
        <v>-15931.6</v>
      </c>
    </row>
    <row r="24" spans="1:7" ht="24" customHeight="1">
      <c r="A24" s="9" t="s">
        <v>11</v>
      </c>
      <c r="B24" s="6">
        <v>65308</v>
      </c>
      <c r="C24" s="6"/>
      <c r="D24" s="6">
        <v>3707</v>
      </c>
      <c r="E24" s="6"/>
      <c r="F24" s="7"/>
      <c r="G24" s="16">
        <f t="shared" si="0"/>
        <v>-3707</v>
      </c>
    </row>
    <row r="25" spans="1:7" ht="21.75" customHeight="1">
      <c r="A25" s="9" t="s">
        <v>30</v>
      </c>
      <c r="B25" s="6">
        <v>23800</v>
      </c>
      <c r="C25" s="6"/>
      <c r="D25" s="6"/>
      <c r="E25" s="6"/>
      <c r="F25" s="15"/>
      <c r="G25" s="15"/>
    </row>
    <row r="26" spans="1:7" ht="24" customHeight="1">
      <c r="A26" s="17"/>
      <c r="B26" s="12"/>
      <c r="C26" s="12"/>
      <c r="D26" s="12"/>
      <c r="E26" s="12"/>
    </row>
    <row r="27" spans="1:7" ht="24" customHeight="1">
      <c r="A27" s="17"/>
      <c r="B27" s="12"/>
      <c r="C27" s="12"/>
      <c r="D27" s="12"/>
      <c r="E27" s="12"/>
    </row>
    <row r="28" spans="1:7" ht="16.5" customHeight="1">
      <c r="A28" s="17"/>
      <c r="B28" s="12"/>
      <c r="C28" s="12"/>
      <c r="D28" s="12"/>
      <c r="E28" s="12"/>
    </row>
    <row r="29" spans="1:7" ht="16.5" customHeight="1">
      <c r="A29" s="17"/>
      <c r="B29" s="12"/>
      <c r="C29" s="12"/>
      <c r="D29" s="12"/>
      <c r="E29" s="12"/>
    </row>
    <row r="30" spans="1:7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25" right="0.25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activeCell="I21" sqref="I21"/>
    </sheetView>
  </sheetViews>
  <sheetFormatPr defaultRowHeight="12.75"/>
  <cols>
    <col min="1" max="1" width="38.85546875" customWidth="1"/>
    <col min="2" max="3" width="8.42578125" customWidth="1"/>
    <col min="4" max="4" width="8.7109375" customWidth="1"/>
    <col min="5" max="5" width="5.85546875" customWidth="1"/>
    <col min="6" max="6" width="6.42578125" customWidth="1"/>
    <col min="7" max="7" width="8.7109375" customWidth="1"/>
  </cols>
  <sheetData>
    <row r="2" spans="1:11" s="1" customFormat="1" ht="15.75">
      <c r="A2" s="18" t="s">
        <v>0</v>
      </c>
      <c r="B2" s="18"/>
      <c r="C2" s="18"/>
      <c r="D2" s="18"/>
      <c r="E2" s="18"/>
    </row>
    <row r="3" spans="1:11" s="1" customFormat="1" ht="15.75">
      <c r="A3" s="18" t="s">
        <v>1</v>
      </c>
      <c r="B3" s="18"/>
      <c r="C3" s="18"/>
      <c r="D3" s="18"/>
      <c r="E3" s="18"/>
    </row>
    <row r="4" spans="1:11" s="1" customFormat="1" ht="15.75">
      <c r="A4" s="18" t="s">
        <v>14</v>
      </c>
      <c r="B4" s="18"/>
      <c r="C4" s="18"/>
      <c r="D4" s="18"/>
      <c r="E4" s="18"/>
    </row>
    <row r="5" spans="1:11" s="1" customFormat="1" ht="15.75">
      <c r="A5" s="18" t="s">
        <v>2</v>
      </c>
      <c r="B5" s="18"/>
      <c r="C5" s="18"/>
      <c r="D5" s="18"/>
      <c r="E5" s="18"/>
    </row>
    <row r="6" spans="1:11" ht="38.25" customHeight="1">
      <c r="A6" s="3" t="s">
        <v>3</v>
      </c>
      <c r="B6" s="3" t="s">
        <v>15</v>
      </c>
      <c r="C6" s="3" t="s">
        <v>33</v>
      </c>
      <c r="D6" s="3" t="s">
        <v>38</v>
      </c>
      <c r="E6" s="3" t="s">
        <v>4</v>
      </c>
      <c r="F6" s="4" t="s">
        <v>5</v>
      </c>
      <c r="G6" s="4" t="s">
        <v>6</v>
      </c>
    </row>
    <row r="7" spans="1:11" ht="45" customHeight="1">
      <c r="A7" s="5" t="s">
        <v>17</v>
      </c>
      <c r="B7" s="6">
        <v>5203.6000000000004</v>
      </c>
      <c r="C7" s="6">
        <v>5203.6000000000004</v>
      </c>
      <c r="D7" s="6">
        <v>0</v>
      </c>
      <c r="E7" s="6">
        <f>D7/C7*100</f>
        <v>0</v>
      </c>
      <c r="F7" s="7">
        <f>D7/B7*100</f>
        <v>0</v>
      </c>
      <c r="G7" s="16">
        <f>C7-D7</f>
        <v>5203.6000000000004</v>
      </c>
      <c r="K7" s="15"/>
    </row>
    <row r="8" spans="1:11" ht="25.5" customHeight="1">
      <c r="A8" s="5" t="s">
        <v>18</v>
      </c>
      <c r="B8" s="6">
        <v>6412.8</v>
      </c>
      <c r="C8" s="6">
        <v>6412.8</v>
      </c>
      <c r="D8" s="6">
        <v>3717</v>
      </c>
      <c r="E8" s="6">
        <f>D8/C8*100</f>
        <v>57.962200598802397</v>
      </c>
      <c r="F8" s="7">
        <f>D8/B8*100</f>
        <v>57.962200598802397</v>
      </c>
      <c r="G8" s="16">
        <f t="shared" ref="G8:G24" si="0">C8-D8</f>
        <v>2695.8</v>
      </c>
    </row>
    <row r="9" spans="1:11" ht="25.5" customHeight="1">
      <c r="A9" s="5" t="s">
        <v>19</v>
      </c>
      <c r="B9" s="6">
        <v>2536.6</v>
      </c>
      <c r="C9" s="6">
        <v>2536.6</v>
      </c>
      <c r="D9" s="6">
        <v>0</v>
      </c>
      <c r="E9" s="6">
        <v>0</v>
      </c>
      <c r="F9" s="7">
        <v>0</v>
      </c>
      <c r="G9" s="16">
        <f t="shared" si="0"/>
        <v>2536.6</v>
      </c>
    </row>
    <row r="10" spans="1:11" ht="35.25" customHeight="1">
      <c r="A10" s="5" t="s">
        <v>20</v>
      </c>
      <c r="B10" s="6">
        <v>94877.9</v>
      </c>
      <c r="C10" s="6">
        <v>43463</v>
      </c>
      <c r="D10" s="6">
        <v>3807.6</v>
      </c>
      <c r="E10" s="6">
        <v>0</v>
      </c>
      <c r="F10" s="7">
        <v>0</v>
      </c>
      <c r="G10" s="16">
        <f t="shared" si="0"/>
        <v>39655.4</v>
      </c>
    </row>
    <row r="11" spans="1:11" ht="49.5" customHeight="1">
      <c r="A11" s="5" t="s">
        <v>21</v>
      </c>
      <c r="B11" s="6">
        <v>145678.6</v>
      </c>
      <c r="C11" s="6">
        <v>93706.5</v>
      </c>
      <c r="D11" s="6">
        <v>47432.9</v>
      </c>
      <c r="E11" s="6">
        <v>0</v>
      </c>
      <c r="F11" s="7">
        <v>0</v>
      </c>
      <c r="G11" s="16">
        <f t="shared" si="0"/>
        <v>46273.599999999999</v>
      </c>
    </row>
    <row r="12" spans="1:11" ht="63.75" customHeight="1">
      <c r="A12" s="5" t="s">
        <v>22</v>
      </c>
      <c r="B12" s="6">
        <v>153685.9</v>
      </c>
      <c r="C12" s="8">
        <v>96105</v>
      </c>
      <c r="D12" s="6">
        <v>58675.9</v>
      </c>
      <c r="E12" s="6">
        <v>0</v>
      </c>
      <c r="F12" s="7">
        <v>0</v>
      </c>
      <c r="G12" s="16">
        <f t="shared" si="0"/>
        <v>37429.1</v>
      </c>
    </row>
    <row r="13" spans="1:11" ht="70.5" customHeight="1">
      <c r="A13" s="5" t="s">
        <v>23</v>
      </c>
      <c r="B13" s="6">
        <v>32084</v>
      </c>
      <c r="C13" s="6">
        <v>32084</v>
      </c>
      <c r="D13" s="6">
        <v>17225.599999999999</v>
      </c>
      <c r="E13" s="6">
        <v>0</v>
      </c>
      <c r="F13" s="7">
        <v>0</v>
      </c>
      <c r="G13" s="16">
        <f t="shared" si="0"/>
        <v>14858.400000000001</v>
      </c>
    </row>
    <row r="14" spans="1:11" ht="58.5" customHeight="1">
      <c r="A14" s="5" t="s">
        <v>24</v>
      </c>
      <c r="B14" s="6">
        <v>40263.199999999997</v>
      </c>
      <c r="C14" s="6">
        <v>40263.199999999997</v>
      </c>
      <c r="D14" s="6">
        <v>5068.5</v>
      </c>
      <c r="E14" s="6">
        <v>0</v>
      </c>
      <c r="F14" s="7">
        <v>0</v>
      </c>
      <c r="G14" s="16">
        <f t="shared" si="0"/>
        <v>35194.699999999997</v>
      </c>
    </row>
    <row r="15" spans="1:11" ht="48.75" customHeight="1">
      <c r="A15" s="5" t="s">
        <v>35</v>
      </c>
      <c r="B15" s="6">
        <v>17920.400000000001</v>
      </c>
      <c r="C15" s="6">
        <v>17920.400000000001</v>
      </c>
      <c r="D15" s="6">
        <v>5376</v>
      </c>
      <c r="E15" s="6">
        <v>0</v>
      </c>
      <c r="F15" s="7">
        <v>0</v>
      </c>
      <c r="G15" s="16">
        <f t="shared" si="0"/>
        <v>12544.400000000001</v>
      </c>
    </row>
    <row r="16" spans="1:11" ht="25.5" customHeight="1">
      <c r="A16" s="5" t="s">
        <v>25</v>
      </c>
      <c r="B16" s="6">
        <v>187084.7</v>
      </c>
      <c r="C16" s="6">
        <v>187084.7</v>
      </c>
      <c r="D16" s="6">
        <v>163476</v>
      </c>
      <c r="E16" s="6">
        <v>0</v>
      </c>
      <c r="F16" s="7">
        <v>0</v>
      </c>
      <c r="G16" s="16">
        <f t="shared" si="0"/>
        <v>23608.700000000012</v>
      </c>
    </row>
    <row r="17" spans="1:7" ht="11.25" customHeight="1">
      <c r="A17" s="5" t="s">
        <v>26</v>
      </c>
      <c r="B17" s="6">
        <v>26450.2</v>
      </c>
      <c r="C17" s="6">
        <v>26450.2</v>
      </c>
      <c r="D17" s="6">
        <v>0</v>
      </c>
      <c r="E17" s="6">
        <v>0</v>
      </c>
      <c r="F17" s="7">
        <v>0</v>
      </c>
      <c r="G17" s="16">
        <f t="shared" si="0"/>
        <v>26450.2</v>
      </c>
    </row>
    <row r="18" spans="1:7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7">
        <v>0</v>
      </c>
      <c r="G18" s="16">
        <f t="shared" si="0"/>
        <v>498.2</v>
      </c>
    </row>
    <row r="19" spans="1:7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304779.5</v>
      </c>
      <c r="E19" s="6">
        <f t="shared" ref="E19" si="1">D19/C19*100</f>
        <v>55.240877664038202</v>
      </c>
      <c r="F19" s="7">
        <f t="shared" ref="F19" si="2">D19/B19*100</f>
        <v>42.764300239611245</v>
      </c>
      <c r="G19" s="16">
        <f t="shared" si="0"/>
        <v>246948.69999999995</v>
      </c>
    </row>
    <row r="20" spans="1:7" ht="12.75" customHeight="1">
      <c r="A20" s="9"/>
      <c r="B20" s="6"/>
      <c r="C20" s="6"/>
      <c r="D20" s="6"/>
      <c r="E20" s="6"/>
      <c r="F20" s="10"/>
      <c r="G20" s="16"/>
    </row>
    <row r="21" spans="1:7" ht="22.5" customHeight="1">
      <c r="A21" s="9" t="s">
        <v>8</v>
      </c>
      <c r="B21" s="6">
        <v>19100</v>
      </c>
      <c r="C21" s="6"/>
      <c r="D21" s="6"/>
      <c r="E21" s="6"/>
      <c r="F21" s="7"/>
      <c r="G21" s="16">
        <f t="shared" si="0"/>
        <v>0</v>
      </c>
    </row>
    <row r="22" spans="1:7" ht="21.75" customHeight="1">
      <c r="A22" s="9" t="s">
        <v>9</v>
      </c>
      <c r="B22" s="6">
        <v>20200</v>
      </c>
      <c r="C22" s="6"/>
      <c r="D22" s="6"/>
      <c r="E22" s="6"/>
      <c r="F22" s="10"/>
      <c r="G22" s="16">
        <f t="shared" si="0"/>
        <v>0</v>
      </c>
    </row>
    <row r="23" spans="1:7" ht="22.5" customHeight="1">
      <c r="A23" s="9" t="s">
        <v>10</v>
      </c>
      <c r="B23" s="6">
        <v>25409</v>
      </c>
      <c r="C23" s="6"/>
      <c r="D23" s="6">
        <v>15931.6</v>
      </c>
      <c r="E23" s="6"/>
      <c r="F23" s="7"/>
      <c r="G23" s="16">
        <f t="shared" si="0"/>
        <v>-15931.6</v>
      </c>
    </row>
    <row r="24" spans="1:7" ht="24" customHeight="1">
      <c r="A24" s="9" t="s">
        <v>11</v>
      </c>
      <c r="B24" s="6">
        <v>65308</v>
      </c>
      <c r="C24" s="6"/>
      <c r="D24" s="6">
        <v>3707</v>
      </c>
      <c r="E24" s="6"/>
      <c r="F24" s="7"/>
      <c r="G24" s="16">
        <f t="shared" si="0"/>
        <v>-3707</v>
      </c>
    </row>
    <row r="25" spans="1:7" ht="21.75" customHeight="1">
      <c r="A25" s="9" t="s">
        <v>30</v>
      </c>
      <c r="B25" s="6">
        <v>23800</v>
      </c>
      <c r="C25" s="6"/>
      <c r="D25" s="6"/>
      <c r="E25" s="6"/>
      <c r="F25" s="15"/>
      <c r="G25" s="15"/>
    </row>
    <row r="26" spans="1:7" ht="24" customHeight="1">
      <c r="A26" s="17"/>
      <c r="B26" s="12"/>
      <c r="C26" s="12"/>
      <c r="D26" s="12"/>
      <c r="E26" s="12"/>
    </row>
    <row r="27" spans="1:7" ht="24" customHeight="1">
      <c r="A27" s="17"/>
      <c r="B27" s="12"/>
      <c r="C27" s="12"/>
      <c r="D27" s="12"/>
      <c r="E27" s="12"/>
    </row>
    <row r="28" spans="1:7" ht="16.5" customHeight="1">
      <c r="A28" s="17"/>
      <c r="B28" s="12"/>
      <c r="C28" s="12"/>
      <c r="D28" s="12"/>
      <c r="E28" s="12"/>
    </row>
    <row r="29" spans="1:7" ht="16.5" customHeight="1">
      <c r="A29" s="17"/>
      <c r="B29" s="12"/>
      <c r="C29" s="12"/>
      <c r="D29" s="12"/>
      <c r="E29" s="12"/>
    </row>
    <row r="30" spans="1:7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topLeftCell="A13" workbookViewId="0">
      <selection activeCell="K7" sqref="K7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8.710937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15</v>
      </c>
      <c r="C6" s="3" t="s">
        <v>33</v>
      </c>
      <c r="D6" s="3" t="s">
        <v>39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0</v>
      </c>
      <c r="E7" s="6">
        <f>D7/C7*100</f>
        <v>0</v>
      </c>
      <c r="F7" s="16">
        <f>C7-D7</f>
        <v>5203.6000000000004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6212.8</v>
      </c>
      <c r="E8" s="6">
        <f>D8/C8*100</f>
        <v>96.881237524950109</v>
      </c>
      <c r="F8" s="16">
        <f t="shared" ref="F8:F24" si="0">C8-D8</f>
        <v>200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0</v>
      </c>
      <c r="E9" s="6">
        <v>0</v>
      </c>
      <c r="F9" s="16">
        <f t="shared" si="0"/>
        <v>2536.6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15336.8</v>
      </c>
      <c r="E10" s="6">
        <v>0</v>
      </c>
      <c r="F10" s="16">
        <f t="shared" si="0"/>
        <v>28126.2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48664.1</v>
      </c>
      <c r="E11" s="6">
        <v>0</v>
      </c>
      <c r="F11" s="16">
        <f t="shared" si="0"/>
        <v>45042.400000000001</v>
      </c>
    </row>
    <row r="12" spans="1:10" ht="63.75" customHeight="1">
      <c r="A12" s="5" t="s">
        <v>22</v>
      </c>
      <c r="B12" s="6">
        <v>153685.9</v>
      </c>
      <c r="C12" s="8">
        <v>96105</v>
      </c>
      <c r="D12" s="6">
        <v>67175.399999999994</v>
      </c>
      <c r="E12" s="6">
        <v>0</v>
      </c>
      <c r="F12" s="16">
        <f t="shared" si="0"/>
        <v>28929.600000000006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19621.900000000001</v>
      </c>
      <c r="E13" s="6">
        <v>0</v>
      </c>
      <c r="F13" s="16">
        <f t="shared" si="0"/>
        <v>12462.099999999999</v>
      </c>
    </row>
    <row r="14" spans="1:10" ht="58.5" customHeight="1">
      <c r="A14" s="5" t="s">
        <v>24</v>
      </c>
      <c r="B14" s="6">
        <v>40263.199999999997</v>
      </c>
      <c r="C14" s="6">
        <v>40263.199999999997</v>
      </c>
      <c r="D14" s="6">
        <v>5991.8</v>
      </c>
      <c r="E14" s="6">
        <v>0</v>
      </c>
      <c r="F14" s="16">
        <f t="shared" si="0"/>
        <v>34271.399999999994</v>
      </c>
    </row>
    <row r="15" spans="1:10" ht="48.75" customHeight="1">
      <c r="A15" s="5" t="s">
        <v>35</v>
      </c>
      <c r="B15" s="6">
        <v>17920.400000000001</v>
      </c>
      <c r="C15" s="6">
        <v>17920.400000000001</v>
      </c>
      <c r="D15" s="6">
        <v>11565.6</v>
      </c>
      <c r="E15" s="6">
        <v>0</v>
      </c>
      <c r="F15" s="16">
        <f t="shared" si="0"/>
        <v>6354.8000000000011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166539.20000000001</v>
      </c>
      <c r="E16" s="6">
        <v>0</v>
      </c>
      <c r="F16" s="16">
        <f t="shared" si="0"/>
        <v>20545.5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0</v>
      </c>
      <c r="E17" s="6">
        <v>0</v>
      </c>
      <c r="F17" s="16">
        <f t="shared" si="0"/>
        <v>26450.2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16">
        <f t="shared" si="0"/>
        <v>498.2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341107.6</v>
      </c>
      <c r="E19" s="6">
        <f t="shared" ref="E19" si="1">D19/C19*100</f>
        <v>61.825297311248548</v>
      </c>
      <c r="F19" s="16">
        <f t="shared" si="0"/>
        <v>210620.59999999998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/>
      <c r="D21" s="6"/>
      <c r="E21" s="6"/>
      <c r="F21" s="16">
        <f t="shared" si="0"/>
        <v>0</v>
      </c>
    </row>
    <row r="22" spans="1:6" ht="21.75" customHeight="1">
      <c r="A22" s="9" t="s">
        <v>9</v>
      </c>
      <c r="B22" s="6">
        <v>20200</v>
      </c>
      <c r="C22" s="6"/>
      <c r="D22" s="6"/>
      <c r="E22" s="6"/>
      <c r="F22" s="16">
        <f t="shared" si="0"/>
        <v>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/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topLeftCell="A9" workbookViewId="0">
      <selection activeCell="H15" sqref="H15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40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0</v>
      </c>
      <c r="E7" s="6">
        <f>D7/C7*100</f>
        <v>0</v>
      </c>
      <c r="F7" s="16">
        <f>C7-D7</f>
        <v>5203.6000000000004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6212.8</v>
      </c>
      <c r="E8" s="6">
        <f>D8/C8*100</f>
        <v>96.881237524950109</v>
      </c>
      <c r="F8" s="16">
        <f t="shared" ref="F8:F24" si="0">C8-D8</f>
        <v>200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0</v>
      </c>
      <c r="E9" s="6">
        <v>0</v>
      </c>
      <c r="F9" s="16">
        <f t="shared" si="0"/>
        <v>2536.6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16706.8</v>
      </c>
      <c r="E10" s="6">
        <v>0</v>
      </c>
      <c r="F10" s="16">
        <f t="shared" si="0"/>
        <v>26756.2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48664.1</v>
      </c>
      <c r="E11" s="6">
        <v>0</v>
      </c>
      <c r="F11" s="16">
        <f t="shared" si="0"/>
        <v>45042.400000000001</v>
      </c>
    </row>
    <row r="12" spans="1:10" ht="63.75" customHeight="1">
      <c r="A12" s="5" t="s">
        <v>22</v>
      </c>
      <c r="B12" s="6">
        <v>153685.9</v>
      </c>
      <c r="C12" s="8">
        <v>96105</v>
      </c>
      <c r="D12" s="6">
        <v>75638.2</v>
      </c>
      <c r="E12" s="6">
        <v>0</v>
      </c>
      <c r="F12" s="16">
        <f t="shared" si="0"/>
        <v>20466.800000000003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22725.200000000001</v>
      </c>
      <c r="E13" s="6">
        <v>0</v>
      </c>
      <c r="F13" s="16">
        <f t="shared" si="0"/>
        <v>9358.7999999999993</v>
      </c>
    </row>
    <row r="14" spans="1:10" ht="58.5" customHeight="1">
      <c r="A14" s="5" t="s">
        <v>24</v>
      </c>
      <c r="B14" s="6">
        <v>40263.199999999997</v>
      </c>
      <c r="C14" s="6">
        <v>40263.199999999997</v>
      </c>
      <c r="D14" s="6">
        <v>5991.8</v>
      </c>
      <c r="E14" s="6">
        <v>0</v>
      </c>
      <c r="F14" s="16">
        <f t="shared" si="0"/>
        <v>34271.399999999994</v>
      </c>
    </row>
    <row r="15" spans="1:10" ht="48.75" customHeight="1">
      <c r="A15" s="5" t="s">
        <v>35</v>
      </c>
      <c r="B15" s="6">
        <v>17920.400000000001</v>
      </c>
      <c r="C15" s="6">
        <v>17920.400000000001</v>
      </c>
      <c r="D15" s="6">
        <v>14305.2</v>
      </c>
      <c r="E15" s="6">
        <v>0</v>
      </c>
      <c r="F15" s="16">
        <f t="shared" si="0"/>
        <v>3615.2000000000007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166539.20000000001</v>
      </c>
      <c r="E16" s="6">
        <v>0</v>
      </c>
      <c r="F16" s="16">
        <f t="shared" si="0"/>
        <v>20545.5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0</v>
      </c>
      <c r="E17" s="6">
        <v>0</v>
      </c>
      <c r="F17" s="16">
        <f t="shared" si="0"/>
        <v>26450.2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16">
        <f t="shared" si="0"/>
        <v>498.2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356783.30000000005</v>
      </c>
      <c r="E19" s="6">
        <f t="shared" ref="E19" si="1">D19/C19*100</f>
        <v>64.666497017915731</v>
      </c>
      <c r="F19" s="16">
        <f t="shared" si="0"/>
        <v>194944.89999999991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/>
      <c r="D21" s="6"/>
      <c r="E21" s="6"/>
      <c r="F21" s="16">
        <f t="shared" si="0"/>
        <v>0</v>
      </c>
    </row>
    <row r="22" spans="1:6" ht="21.75" customHeight="1">
      <c r="A22" s="9" t="s">
        <v>9</v>
      </c>
      <c r="B22" s="6">
        <v>20200</v>
      </c>
      <c r="C22" s="6"/>
      <c r="D22" s="6"/>
      <c r="E22" s="6"/>
      <c r="F22" s="16">
        <f t="shared" si="0"/>
        <v>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/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0"/>
  <sheetViews>
    <sheetView topLeftCell="A16" workbookViewId="0">
      <selection activeCell="I15" sqref="I15"/>
    </sheetView>
  </sheetViews>
  <sheetFormatPr defaultRowHeight="12.75"/>
  <cols>
    <col min="1" max="1" width="38.85546875" customWidth="1"/>
    <col min="2" max="2" width="8.42578125" customWidth="1"/>
    <col min="3" max="3" width="10.5703125" customWidth="1"/>
    <col min="4" max="4" width="9.5703125" customWidth="1"/>
    <col min="5" max="5" width="8.140625" customWidth="1"/>
    <col min="6" max="6" width="8.7109375" customWidth="1"/>
  </cols>
  <sheetData>
    <row r="2" spans="1:10" s="1" customFormat="1" ht="15.75">
      <c r="A2" s="18" t="s">
        <v>0</v>
      </c>
      <c r="B2" s="18"/>
      <c r="C2" s="18"/>
      <c r="D2" s="18"/>
      <c r="E2" s="18"/>
    </row>
    <row r="3" spans="1:10" s="1" customFormat="1" ht="15.75">
      <c r="A3" s="18" t="s">
        <v>1</v>
      </c>
      <c r="B3" s="18"/>
      <c r="C3" s="18"/>
      <c r="D3" s="18"/>
      <c r="E3" s="18"/>
    </row>
    <row r="4" spans="1:10" s="1" customFormat="1" ht="15.75">
      <c r="A4" s="18" t="s">
        <v>14</v>
      </c>
      <c r="B4" s="18"/>
      <c r="C4" s="18"/>
      <c r="D4" s="18"/>
      <c r="E4" s="18"/>
    </row>
    <row r="5" spans="1:10" s="1" customFormat="1" ht="15.75">
      <c r="A5" s="18" t="s">
        <v>2</v>
      </c>
      <c r="B5" s="18"/>
      <c r="C5" s="18"/>
      <c r="D5" s="18"/>
      <c r="E5" s="18"/>
    </row>
    <row r="6" spans="1:10" ht="38.25" customHeight="1">
      <c r="A6" s="3" t="s">
        <v>3</v>
      </c>
      <c r="B6" s="3" t="s">
        <v>41</v>
      </c>
      <c r="C6" s="3" t="s">
        <v>33</v>
      </c>
      <c r="D6" s="3" t="s">
        <v>42</v>
      </c>
      <c r="E6" s="3" t="s">
        <v>4</v>
      </c>
      <c r="F6" s="4" t="s">
        <v>6</v>
      </c>
    </row>
    <row r="7" spans="1:10" ht="45" customHeight="1">
      <c r="A7" s="5" t="s">
        <v>17</v>
      </c>
      <c r="B7" s="6">
        <v>5203.6000000000004</v>
      </c>
      <c r="C7" s="6">
        <v>5203.6000000000004</v>
      </c>
      <c r="D7" s="6">
        <v>1036.7</v>
      </c>
      <c r="E7" s="6">
        <f>D7/C7*100</f>
        <v>19.922745791375203</v>
      </c>
      <c r="F7" s="16">
        <f>C7-D7</f>
        <v>4166.9000000000005</v>
      </c>
      <c r="J7" s="15"/>
    </row>
    <row r="8" spans="1:10" ht="25.5" customHeight="1">
      <c r="A8" s="5" t="s">
        <v>18</v>
      </c>
      <c r="B8" s="6">
        <v>6412.8</v>
      </c>
      <c r="C8" s="6">
        <v>6412.8</v>
      </c>
      <c r="D8" s="6">
        <v>6412.8</v>
      </c>
      <c r="E8" s="6">
        <f>D8/C8*100</f>
        <v>100</v>
      </c>
      <c r="F8" s="16">
        <f t="shared" ref="F8:F24" si="0">C8-D8</f>
        <v>0</v>
      </c>
    </row>
    <row r="9" spans="1:10" ht="25.5" customHeight="1">
      <c r="A9" s="5" t="s">
        <v>19</v>
      </c>
      <c r="B9" s="6">
        <v>2536.6</v>
      </c>
      <c r="C9" s="6">
        <v>2536.6</v>
      </c>
      <c r="D9" s="6">
        <v>197.8</v>
      </c>
      <c r="E9" s="6">
        <v>0</v>
      </c>
      <c r="F9" s="16">
        <f t="shared" si="0"/>
        <v>2338.7999999999997</v>
      </c>
    </row>
    <row r="10" spans="1:10" ht="35.25" customHeight="1">
      <c r="A10" s="5" t="s">
        <v>20</v>
      </c>
      <c r="B10" s="6">
        <v>94877.9</v>
      </c>
      <c r="C10" s="6">
        <v>43463</v>
      </c>
      <c r="D10" s="6">
        <v>19084.3</v>
      </c>
      <c r="E10" s="6">
        <v>0</v>
      </c>
      <c r="F10" s="16">
        <f t="shared" si="0"/>
        <v>24378.7</v>
      </c>
    </row>
    <row r="11" spans="1:10" ht="49.5" customHeight="1">
      <c r="A11" s="5" t="s">
        <v>21</v>
      </c>
      <c r="B11" s="6">
        <v>145678.6</v>
      </c>
      <c r="C11" s="6">
        <v>93706.5</v>
      </c>
      <c r="D11" s="6">
        <v>57864.1</v>
      </c>
      <c r="E11" s="6">
        <v>0</v>
      </c>
      <c r="F11" s="16">
        <f t="shared" si="0"/>
        <v>35842.400000000001</v>
      </c>
    </row>
    <row r="12" spans="1:10" ht="72" customHeight="1">
      <c r="A12" s="5" t="s">
        <v>22</v>
      </c>
      <c r="B12" s="6">
        <v>153685.9</v>
      </c>
      <c r="C12" s="8">
        <v>96105</v>
      </c>
      <c r="D12" s="6">
        <v>77435.899999999994</v>
      </c>
      <c r="E12" s="6">
        <v>0</v>
      </c>
      <c r="F12" s="16">
        <f t="shared" si="0"/>
        <v>18669.100000000006</v>
      </c>
    </row>
    <row r="13" spans="1:10" ht="78" customHeight="1">
      <c r="A13" s="5" t="s">
        <v>23</v>
      </c>
      <c r="B13" s="6">
        <v>32084</v>
      </c>
      <c r="C13" s="6">
        <v>32084</v>
      </c>
      <c r="D13" s="6">
        <v>23734.9</v>
      </c>
      <c r="E13" s="6">
        <v>0</v>
      </c>
      <c r="F13" s="16">
        <f t="shared" si="0"/>
        <v>8349.0999999999985</v>
      </c>
    </row>
    <row r="14" spans="1:10" ht="48" customHeight="1">
      <c r="A14" s="5" t="s">
        <v>24</v>
      </c>
      <c r="B14" s="6">
        <v>40263.199999999997</v>
      </c>
      <c r="C14" s="6">
        <v>40263.199999999997</v>
      </c>
      <c r="D14" s="6">
        <v>5991.8</v>
      </c>
      <c r="E14" s="6">
        <v>0</v>
      </c>
      <c r="F14" s="16">
        <f t="shared" si="0"/>
        <v>34271.399999999994</v>
      </c>
    </row>
    <row r="15" spans="1:10" ht="48.75" customHeight="1">
      <c r="A15" s="5" t="s">
        <v>43</v>
      </c>
      <c r="B15" s="6">
        <v>17920.400000000001</v>
      </c>
      <c r="C15" s="6">
        <v>17920.400000000001</v>
      </c>
      <c r="D15" s="6">
        <v>14424.9</v>
      </c>
      <c r="E15" s="6">
        <v>0</v>
      </c>
      <c r="F15" s="16">
        <f t="shared" si="0"/>
        <v>3495.5000000000018</v>
      </c>
    </row>
    <row r="16" spans="1:10" ht="25.5" customHeight="1">
      <c r="A16" s="5" t="s">
        <v>25</v>
      </c>
      <c r="B16" s="6">
        <v>187084.7</v>
      </c>
      <c r="C16" s="6">
        <v>187084.7</v>
      </c>
      <c r="D16" s="6">
        <v>166569.60000000001</v>
      </c>
      <c r="E16" s="6">
        <v>0</v>
      </c>
      <c r="F16" s="16">
        <f t="shared" si="0"/>
        <v>20515.100000000006</v>
      </c>
    </row>
    <row r="17" spans="1:6" ht="11.25" customHeight="1">
      <c r="A17" s="5" t="s">
        <v>26</v>
      </c>
      <c r="B17" s="6">
        <v>26450.2</v>
      </c>
      <c r="C17" s="6">
        <v>26450.2</v>
      </c>
      <c r="D17" s="6">
        <v>3117.3</v>
      </c>
      <c r="E17" s="6">
        <v>0</v>
      </c>
      <c r="F17" s="16">
        <f t="shared" si="0"/>
        <v>23332.9</v>
      </c>
    </row>
    <row r="18" spans="1:6" ht="23.25" customHeight="1">
      <c r="A18" s="5" t="s">
        <v>27</v>
      </c>
      <c r="B18" s="6">
        <v>498.2</v>
      </c>
      <c r="C18" s="6">
        <v>498.2</v>
      </c>
      <c r="D18" s="6">
        <v>0</v>
      </c>
      <c r="E18" s="6">
        <v>0</v>
      </c>
      <c r="F18" s="16">
        <f t="shared" si="0"/>
        <v>498.2</v>
      </c>
    </row>
    <row r="19" spans="1:6" ht="16.5" customHeight="1">
      <c r="A19" s="9" t="s">
        <v>7</v>
      </c>
      <c r="B19" s="6">
        <f>SUM(B7:B18)</f>
        <v>712696.1</v>
      </c>
      <c r="C19" s="6">
        <f>SUM(C7:C18)</f>
        <v>551728.19999999995</v>
      </c>
      <c r="D19" s="6">
        <f>SUM(D7:D18)</f>
        <v>375870.09999999992</v>
      </c>
      <c r="E19" s="6">
        <f t="shared" ref="E19" si="1">D19/C19*100</f>
        <v>68.125954047663313</v>
      </c>
      <c r="F19" s="16">
        <f t="shared" si="0"/>
        <v>175858.10000000003</v>
      </c>
    </row>
    <row r="20" spans="1:6" ht="12.75" customHeight="1">
      <c r="A20" s="9"/>
      <c r="B20" s="6"/>
      <c r="C20" s="6"/>
      <c r="D20" s="6"/>
      <c r="E20" s="6"/>
      <c r="F20" s="16"/>
    </row>
    <row r="21" spans="1:6" ht="22.5" customHeight="1">
      <c r="A21" s="9" t="s">
        <v>8</v>
      </c>
      <c r="B21" s="6">
        <v>19100</v>
      </c>
      <c r="C21" s="6"/>
      <c r="D21" s="6"/>
      <c r="E21" s="6"/>
      <c r="F21" s="16">
        <f t="shared" si="0"/>
        <v>0</v>
      </c>
    </row>
    <row r="22" spans="1:6" ht="21.75" customHeight="1">
      <c r="A22" s="9" t="s">
        <v>9</v>
      </c>
      <c r="B22" s="6">
        <v>20200</v>
      </c>
      <c r="C22" s="6"/>
      <c r="D22" s="6"/>
      <c r="E22" s="6"/>
      <c r="F22" s="16">
        <f t="shared" si="0"/>
        <v>0</v>
      </c>
    </row>
    <row r="23" spans="1:6" ht="22.5" customHeight="1">
      <c r="A23" s="9" t="s">
        <v>10</v>
      </c>
      <c r="B23" s="6">
        <v>25409</v>
      </c>
      <c r="C23" s="6">
        <v>12704.5</v>
      </c>
      <c r="D23" s="6">
        <v>15931.6</v>
      </c>
      <c r="E23" s="6"/>
      <c r="F23" s="16">
        <f t="shared" si="0"/>
        <v>-3227.1000000000004</v>
      </c>
    </row>
    <row r="24" spans="1:6" ht="24" customHeight="1">
      <c r="A24" s="9" t="s">
        <v>11</v>
      </c>
      <c r="B24" s="6">
        <v>65308</v>
      </c>
      <c r="C24" s="6">
        <v>19949.5</v>
      </c>
      <c r="D24" s="6">
        <v>3707</v>
      </c>
      <c r="E24" s="6"/>
      <c r="F24" s="16">
        <f t="shared" si="0"/>
        <v>16242.5</v>
      </c>
    </row>
    <row r="25" spans="1:6" ht="21.75" customHeight="1">
      <c r="A25" s="9" t="s">
        <v>30</v>
      </c>
      <c r="B25" s="6">
        <v>23800</v>
      </c>
      <c r="C25" s="6"/>
      <c r="D25" s="6"/>
      <c r="E25" s="6"/>
      <c r="F25" s="15"/>
    </row>
    <row r="26" spans="1:6" ht="24" customHeight="1">
      <c r="A26" s="17"/>
      <c r="B26" s="12"/>
      <c r="C26" s="12"/>
      <c r="D26" s="12"/>
      <c r="E26" s="12"/>
    </row>
    <row r="27" spans="1:6" ht="24" customHeight="1">
      <c r="A27" s="17"/>
      <c r="B27" s="12"/>
      <c r="C27" s="12"/>
      <c r="D27" s="12"/>
      <c r="E27" s="12"/>
    </row>
    <row r="28" spans="1:6" ht="16.5" customHeight="1">
      <c r="A28" s="17"/>
      <c r="B28" s="12"/>
      <c r="C28" s="12"/>
      <c r="D28" s="12"/>
      <c r="E28" s="12"/>
    </row>
    <row r="29" spans="1:6" ht="16.5" customHeight="1">
      <c r="A29" s="17"/>
      <c r="B29" s="12"/>
      <c r="C29" s="12"/>
      <c r="D29" s="12"/>
      <c r="E29" s="12"/>
    </row>
    <row r="30" spans="1:6">
      <c r="A30" s="13"/>
      <c r="B30" s="14"/>
      <c r="C30" s="14"/>
      <c r="D30" s="14"/>
      <c r="E30" s="14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01.01.2012</vt:lpstr>
      <vt:lpstr>01.01.2012 (2)</vt:lpstr>
      <vt:lpstr>11.04.2013</vt:lpstr>
      <vt:lpstr>24.04.2013</vt:lpstr>
      <vt:lpstr>30.04.2013 </vt:lpstr>
      <vt:lpstr>Лист1</vt:lpstr>
      <vt:lpstr>16.05.13</vt:lpstr>
      <vt:lpstr>21.05.13</vt:lpstr>
      <vt:lpstr>23.05.13</vt:lpstr>
      <vt:lpstr>27.05.13</vt:lpstr>
      <vt:lpstr>30,05,13</vt:lpstr>
      <vt:lpstr>04,06,13</vt:lpstr>
      <vt:lpstr>06,06,13 (2)</vt:lpstr>
      <vt:lpstr>13,06,13</vt:lpstr>
      <vt:lpstr>200613</vt:lpstr>
      <vt:lpstr>01062013</vt:lpstr>
    </vt:vector>
  </TitlesOfParts>
  <Company>MSX ULN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Паркова</cp:lastModifiedBy>
  <cp:lastPrinted>2013-06-06T06:20:45Z</cp:lastPrinted>
  <dcterms:created xsi:type="dcterms:W3CDTF">2012-01-16T05:08:28Z</dcterms:created>
  <dcterms:modified xsi:type="dcterms:W3CDTF">2013-06-24T07:22:39Z</dcterms:modified>
</cp:coreProperties>
</file>